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castillo\Documents\BOLETINES DE CAFÉ Y CAÑA\Café y caña 2018-19\Boletín revisado_2018-19_Virna final_9-3-2020\"/>
    </mc:Choice>
  </mc:AlternateContent>
  <bookViews>
    <workbookView xWindow="0" yWindow="0" windowWidth="27375" windowHeight="10845" activeTab="3"/>
  </bookViews>
  <sheets>
    <sheet name="ÍNDICE" sheetId="12" r:id="rId1"/>
    <sheet name="Gráfica 1" sheetId="7" r:id="rId2"/>
    <sheet name="Cuadro 1  " sheetId="6" r:id="rId3"/>
    <sheet name="Cuadro 2" sheetId="8" r:id="rId4"/>
    <sheet name="Gráfica 2" sheetId="9" r:id="rId5"/>
    <sheet name="Cuadro- 3" sheetId="10" r:id="rId6"/>
    <sheet name="Cuadro 04" sheetId="11" r:id="rId7"/>
  </sheets>
  <definedNames>
    <definedName name="_xlnm.Print_Area" localSheetId="6">'Cuadro 04'!$A$1:$C$17</definedName>
    <definedName name="_xlnm.Print_Area" localSheetId="2">'Cuadro 1  '!$A$1:$I$17</definedName>
    <definedName name="_xlnm.Print_Area" localSheetId="3">'Cuadro 2'!$A$1:$D$17</definedName>
    <definedName name="_xlnm.Print_Area" localSheetId="5">'Cuadro- 3'!$A$1:$I$14</definedName>
    <definedName name="_xlnm.Print_Area" localSheetId="4">'Gráfica 2'!$A$1:$H$50</definedName>
    <definedName name="_xlnm.Print_Area" localSheetId="0">ÍNDICE!$A$2:$C$12</definedName>
  </definedNames>
  <calcPr calcId="152511"/>
</workbook>
</file>

<file path=xl/calcChain.xml><?xml version="1.0" encoding="utf-8"?>
<calcChain xmlns="http://schemas.openxmlformats.org/spreadsheetml/2006/main">
  <c r="D11" i="10" l="1"/>
  <c r="D10" i="10"/>
  <c r="D9" i="10"/>
  <c r="D8" i="10"/>
  <c r="D7" i="10"/>
  <c r="D6" i="10"/>
  <c r="B7" i="9"/>
  <c r="B6" i="9"/>
  <c r="B5" i="9"/>
  <c r="B4" i="9"/>
  <c r="B3" i="9"/>
  <c r="B2" i="9"/>
  <c r="B6" i="7"/>
  <c r="B7" i="7"/>
  <c r="B8" i="7"/>
  <c r="B9" i="7"/>
  <c r="B10" i="7"/>
  <c r="B11" i="7"/>
  <c r="B12" i="7"/>
  <c r="B5" i="6" l="1"/>
  <c r="B9" i="6"/>
  <c r="B8" i="6"/>
  <c r="B7" i="6"/>
  <c r="B6" i="6"/>
  <c r="B11" i="6"/>
  <c r="F11" i="6" l="1"/>
  <c r="B10" i="6" l="1"/>
</calcChain>
</file>

<file path=xl/sharedStrings.xml><?xml version="1.0" encoding="utf-8"?>
<sst xmlns="http://schemas.openxmlformats.org/spreadsheetml/2006/main" count="102" uniqueCount="76">
  <si>
    <t>Coclé</t>
  </si>
  <si>
    <t>Colón</t>
  </si>
  <si>
    <t>Chiriquí</t>
  </si>
  <si>
    <t>Veraguas</t>
  </si>
  <si>
    <t>Total</t>
  </si>
  <si>
    <t>..</t>
  </si>
  <si>
    <t xml:space="preserve">Panamá   </t>
  </si>
  <si>
    <t>Años agrícolas</t>
  </si>
  <si>
    <t xml:space="preserve">Panamá Oeste </t>
  </si>
  <si>
    <t>2012/13</t>
  </si>
  <si>
    <t>2013/14</t>
  </si>
  <si>
    <t>2014/15</t>
  </si>
  <si>
    <t>2015/16</t>
  </si>
  <si>
    <t>Ngäbe Buglé</t>
  </si>
  <si>
    <t>(P) Cifras preliminares.</t>
  </si>
  <si>
    <t>Cosecha de café  (en quintales pilados)</t>
  </si>
  <si>
    <t>Provincia y comarca indígena</t>
  </si>
  <si>
    <t>2017/18 (a)</t>
  </si>
  <si>
    <t>2018/19 (b) (P)</t>
  </si>
  <si>
    <t>2016/17 (a)</t>
  </si>
  <si>
    <t>..  Dato no aplicable al grupo o categoría.</t>
  </si>
  <si>
    <t xml:space="preserve"> Cuadro 1.  COSECHA DE CAFÉ EN  LAS PRINCIPALES PROVINCIAS Y COMARCA INDÍGENA DE LA                                              REPÚBLICA: AÑOS AGRÍCOLAS 2012/13 A 2018/19                                                            </t>
  </si>
  <si>
    <t xml:space="preserve">(a) En los años agrícolas 2016/17 y 2017/18,  la encuesta solo se llevó a cabo en la provincia de Chiriquí y la Comarca Ngäbe Buglé. </t>
  </si>
  <si>
    <t xml:space="preserve">     Para las provincias de Coclé, Colón, Panamá, Panamá Oeste y Veraguas, la cosecha se estimó a través de los beneficios de café.</t>
  </si>
  <si>
    <t>NOTA:  A partir del 2014, se investiga la provincia de Panamá Oeste creada mediante decreto Ley N° 119 de 30 de diciembre de 2013.</t>
  </si>
  <si>
    <t>(b)  Para el año agrícola 2018/19, la información suministrada es el resultado de la investigación de los beneficios de café solamente.</t>
  </si>
  <si>
    <t>2018/19 (P)</t>
  </si>
  <si>
    <t xml:space="preserve">2017/18 </t>
  </si>
  <si>
    <t xml:space="preserve">2016/17 </t>
  </si>
  <si>
    <t>Años</t>
  </si>
  <si>
    <t>Exportación de café (1)</t>
  </si>
  <si>
    <t>Peso neto                                (en miles de kilos)</t>
  </si>
  <si>
    <t>Valor FOB                               (en miles de balboas)</t>
  </si>
  <si>
    <t xml:space="preserve">      2018 (P)</t>
  </si>
  <si>
    <t xml:space="preserve">(1)  Los datos de este cuadro fueron elaborados con base en  las  estadísticas de Comercio </t>
  </si>
  <si>
    <t xml:space="preserve">    Exterior y  se  refieren al café sin tostar.</t>
  </si>
  <si>
    <t>(P) Cifras preliminares</t>
  </si>
  <si>
    <t>2016/17</t>
  </si>
  <si>
    <t>Cuadro 3.  SUPERFICIE Y COSECHA DE CAÑA DE AZÚCAR EN LA REPÚBLICA: 
 AÑOS AGRÍCOLAS 2013/14 A 2018/19</t>
  </si>
  <si>
    <t xml:space="preserve"> Años agrícolas</t>
  </si>
  <si>
    <t xml:space="preserve">Caña de azúcar </t>
  </si>
  <si>
    <t>Superficie  (en hectáreas)</t>
  </si>
  <si>
    <t>Cosecha (Total en  toneladas cortas)</t>
  </si>
  <si>
    <t>Utilización de la cosecha                                                                            (en toneladas cortas)</t>
  </si>
  <si>
    <t>Sembrada</t>
  </si>
  <si>
    <t>Cosechada</t>
  </si>
  <si>
    <t>Para la venta a ingenios y alambiques</t>
  </si>
  <si>
    <t>Para la molienda (jugo, miel y panela)</t>
  </si>
  <si>
    <t>Para alimento de animales</t>
  </si>
  <si>
    <t>Para semilla</t>
  </si>
  <si>
    <t>Para otros fines</t>
  </si>
  <si>
    <t xml:space="preserve">NOTA:  Los datos presentados fueron suministrados por los ingenios azucareros del país y el resto de los productores se </t>
  </si>
  <si>
    <t xml:space="preserve">            estimó, aplicando el método de razón geometrica.</t>
  </si>
  <si>
    <t xml:space="preserve">Cuadro 4.  PRODUCCIÓN DE MIEL Y PANELA EN LA REPÚBLICA: 
AÑOS AGRÍCOLAS 2008/09 A 2018/19               </t>
  </si>
  <si>
    <t>Producción de miel (en tanque) (1)</t>
  </si>
  <si>
    <t>Producción de panelas (en libras)</t>
  </si>
  <si>
    <t>2008/09</t>
  </si>
  <si>
    <t>2009/10</t>
  </si>
  <si>
    <t>2010/11 (2)</t>
  </si>
  <si>
    <t>2011/12</t>
  </si>
  <si>
    <t>(1) Se refiere a tanques de cinco galones.</t>
  </si>
  <si>
    <t xml:space="preserve">Tabla de contenido </t>
  </si>
  <si>
    <t>CAFÉ</t>
  </si>
  <si>
    <t>Explicaciones y definiciones</t>
  </si>
  <si>
    <t>Comentarios</t>
  </si>
  <si>
    <t>Gráfica  1</t>
  </si>
  <si>
    <t>Gráfica 2</t>
  </si>
  <si>
    <t>CAÑA DE AZÚCAR</t>
  </si>
  <si>
    <t xml:space="preserve">Cosecha de café en la República: años agrícolas  2012/13 a 2018/19 (Gráfica) </t>
  </si>
  <si>
    <t>Cosecha de café  en  las principales provincias y comarca indígena de la República: años agrícolas 2012/13 a 2018/19</t>
  </si>
  <si>
    <t>Peso y valor de la exportación de café sin tostar de la República: años 2008 a 2018</t>
  </si>
  <si>
    <t>Cuadro 2.   PESO Y VALOR DE LA EXPORTACIÓN DE CAFÉ SIN TOSTAR, DE LA                                                                              REPÚBLICA: AÑOS 2008 A 2018</t>
  </si>
  <si>
    <t>Cosecha de caña de azúcar en la República: años agrícolas  2013/14 a 2018/19 (Gráfica)</t>
  </si>
  <si>
    <t>Superficie  y  cosecha de caña de azúcar en la República: años agrícolas 2013/14 a 2018/19</t>
  </si>
  <si>
    <t>Produción de miel y panela en la República: años agrícolas  2008/09 a 2018/19</t>
  </si>
  <si>
    <t>(2) Para el año agrícola 2010/11, los datos se refieren a las cifras del Censo Agropecuario     2011. Para    el resto de los años agrícolas, las cifras se estimaron a través del ajuste de modelos de pronósticos.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</si>
</sst>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6" formatCode="0.0"/>
    <numFmt numFmtId="167" formatCode="_-* #,##0.00\ _P_t_a_-;\-* #,##0.00\ _P_t_a_-;_-* &quot;-&quot;??\ _P_t_a_-;_-@_-"/>
    <numFmt numFmtId="168" formatCode="_-* #,##0.0\ _P_t_a_-;\-* #,##0.0\ _P_t_a_-;_-* &quot;-&quot;??\ _P_t_a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7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60">
    <xf numFmtId="0" fontId="0" fillId="0" borderId="0" xfId="0"/>
    <xf numFmtId="3" fontId="0" fillId="0" borderId="0" xfId="0" applyNumberFormat="1"/>
    <xf numFmtId="0" fontId="3" fillId="0" borderId="0" xfId="0" applyFont="1" applyFill="1" applyBorder="1" applyAlignment="1"/>
    <xf numFmtId="0" fontId="3" fillId="0" borderId="0" xfId="0" applyFont="1" applyAlignment="1"/>
    <xf numFmtId="0" fontId="0" fillId="0" borderId="0" xfId="0" applyAlignment="1"/>
    <xf numFmtId="0" fontId="0" fillId="3" borderId="0" xfId="0" applyFill="1" applyAlignment="1"/>
    <xf numFmtId="43" fontId="0" fillId="0" borderId="0" xfId="1" applyFont="1" applyAlignment="1"/>
    <xf numFmtId="43" fontId="0" fillId="3" borderId="0" xfId="1" applyFont="1" applyFill="1" applyAlignment="1"/>
    <xf numFmtId="43" fontId="0" fillId="3" borderId="0" xfId="1" applyFont="1" applyFill="1" applyAlignment="1">
      <alignment horizontal="left"/>
    </xf>
    <xf numFmtId="164" fontId="0" fillId="0" borderId="0" xfId="0" applyNumberFormat="1"/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0" xfId="0" applyNumberFormat="1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49" fontId="4" fillId="0" borderId="0" xfId="0" applyNumberFormat="1" applyFont="1" applyAlignment="1">
      <alignment horizontal="left" wrapText="1"/>
    </xf>
    <xf numFmtId="0" fontId="9" fillId="0" borderId="0" xfId="0" applyFont="1"/>
    <xf numFmtId="0" fontId="9" fillId="0" borderId="0" xfId="0" applyFont="1" applyBorder="1"/>
    <xf numFmtId="0" fontId="9" fillId="3" borderId="0" xfId="0" applyFont="1" applyFill="1" applyBorder="1"/>
    <xf numFmtId="0" fontId="9" fillId="3" borderId="0" xfId="0" applyFont="1" applyFill="1"/>
    <xf numFmtId="0" fontId="0" fillId="3" borderId="0" xfId="0" applyFill="1"/>
    <xf numFmtId="3" fontId="9" fillId="3" borderId="0" xfId="0" applyNumberFormat="1" applyFont="1" applyFill="1" applyBorder="1"/>
    <xf numFmtId="1" fontId="9" fillId="3" borderId="0" xfId="0" applyNumberFormat="1" applyFont="1" applyFill="1"/>
    <xf numFmtId="0" fontId="9" fillId="3" borderId="0" xfId="2" applyFont="1" applyFill="1" applyBorder="1" applyAlignment="1"/>
    <xf numFmtId="164" fontId="9" fillId="3" borderId="0" xfId="2" applyNumberFormat="1" applyFont="1" applyFill="1" applyBorder="1"/>
    <xf numFmtId="3" fontId="9" fillId="3" borderId="0" xfId="0" applyNumberFormat="1" applyFont="1" applyFill="1" applyBorder="1" applyAlignment="1">
      <alignment wrapText="1"/>
    </xf>
    <xf numFmtId="3" fontId="9" fillId="3" borderId="0" xfId="2" applyNumberFormat="1" applyFont="1" applyFill="1" applyBorder="1"/>
    <xf numFmtId="0" fontId="11" fillId="3" borderId="0" xfId="0" applyFont="1" applyFill="1" applyBorder="1" applyAlignment="1"/>
    <xf numFmtId="3" fontId="10" fillId="3" borderId="0" xfId="0" applyNumberFormat="1" applyFont="1" applyFill="1" applyBorder="1"/>
    <xf numFmtId="3" fontId="10" fillId="3" borderId="0" xfId="0" applyNumberFormat="1" applyFont="1" applyFill="1" applyBorder="1" applyAlignment="1">
      <alignment wrapText="1"/>
    </xf>
    <xf numFmtId="49" fontId="11" fillId="3" borderId="0" xfId="0" applyNumberFormat="1" applyFont="1" applyFill="1" applyBorder="1" applyAlignment="1"/>
    <xf numFmtId="0" fontId="8" fillId="0" borderId="0" xfId="3" applyFont="1" applyFill="1" applyAlignment="1">
      <alignment horizontal="centerContinuous" vertical="center" wrapText="1"/>
    </xf>
    <xf numFmtId="0" fontId="1" fillId="0" borderId="0" xfId="3"/>
    <xf numFmtId="0" fontId="6" fillId="2" borderId="12" xfId="2" applyFont="1" applyFill="1" applyBorder="1" applyAlignment="1">
      <alignment horizontal="centerContinuous" vertical="center" wrapText="1"/>
    </xf>
    <xf numFmtId="0" fontId="6" fillId="2" borderId="11" xfId="2" applyFont="1" applyFill="1" applyBorder="1" applyAlignment="1">
      <alignment horizontal="centerContinuous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5" xfId="2" applyNumberFormat="1" applyFont="1" applyBorder="1" applyAlignment="1">
      <alignment horizontal="right" vertical="center" wrapText="1"/>
    </xf>
    <xf numFmtId="3" fontId="12" fillId="0" borderId="5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0" xfId="2" applyNumberFormat="1" applyFont="1" applyFill="1" applyBorder="1" applyAlignment="1">
      <alignment horizontal="right" vertical="center" wrapText="1"/>
    </xf>
    <xf numFmtId="0" fontId="5" fillId="0" borderId="2" xfId="3" applyFont="1" applyBorder="1" applyAlignment="1">
      <alignment horizontal="right" vertical="center"/>
    </xf>
    <xf numFmtId="0" fontId="1" fillId="0" borderId="0" xfId="3" applyFill="1"/>
    <xf numFmtId="0" fontId="4" fillId="0" borderId="10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left" vertical="justify" wrapText="1"/>
    </xf>
    <xf numFmtId="0" fontId="4" fillId="0" borderId="0" xfId="2" applyFont="1" applyFill="1" applyAlignment="1">
      <alignment horizontal="left" vertical="justify" wrapText="1"/>
    </xf>
    <xf numFmtId="0" fontId="5" fillId="0" borderId="0" xfId="3" applyFont="1" applyFill="1"/>
    <xf numFmtId="0" fontId="4" fillId="0" borderId="0" xfId="0" applyFont="1" applyBorder="1"/>
    <xf numFmtId="0" fontId="9" fillId="3" borderId="0" xfId="0" applyFont="1" applyFill="1" applyBorder="1" applyAlignment="1">
      <alignment horizontal="left"/>
    </xf>
    <xf numFmtId="166" fontId="9" fillId="3" borderId="0" xfId="0" applyNumberFormat="1" applyFont="1" applyFill="1" applyBorder="1"/>
    <xf numFmtId="3" fontId="9" fillId="3" borderId="0" xfId="5" applyNumberFormat="1" applyFont="1" applyFill="1" applyBorder="1"/>
    <xf numFmtId="3" fontId="9" fillId="3" borderId="0" xfId="5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Continuous" vertical="center" wrapText="1"/>
    </xf>
    <xf numFmtId="0" fontId="0" fillId="0" borderId="0" xfId="0" applyBorder="1"/>
    <xf numFmtId="0" fontId="6" fillId="2" borderId="13" xfId="0" applyFont="1" applyFill="1" applyBorder="1" applyAlignment="1">
      <alignment horizontal="centerContinuous" vertical="center" wrapText="1"/>
    </xf>
    <xf numFmtId="3" fontId="4" fillId="0" borderId="2" xfId="5" applyNumberFormat="1" applyFont="1" applyBorder="1" applyAlignment="1">
      <alignment horizontal="right" vertical="center"/>
    </xf>
    <xf numFmtId="3" fontId="6" fillId="0" borderId="2" xfId="5" applyNumberFormat="1" applyFont="1" applyBorder="1" applyAlignment="1">
      <alignment horizontal="right" vertical="center"/>
    </xf>
    <xf numFmtId="3" fontId="4" fillId="0" borderId="12" xfId="5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/>
    </xf>
    <xf numFmtId="3" fontId="4" fillId="0" borderId="5" xfId="5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3" fontId="6" fillId="0" borderId="4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166" fontId="4" fillId="0" borderId="0" xfId="0" applyNumberFormat="1" applyFont="1"/>
    <xf numFmtId="168" fontId="0" fillId="0" borderId="0" xfId="6" applyNumberFormat="1" applyFont="1"/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3" xfId="0" applyFont="1" applyFill="1" applyBorder="1" applyAlignment="1">
      <alignment horizontal="left"/>
    </xf>
    <xf numFmtId="3" fontId="4" fillId="0" borderId="4" xfId="0" applyNumberFormat="1" applyFont="1" applyBorder="1" applyAlignment="1"/>
    <xf numFmtId="3" fontId="4" fillId="0" borderId="9" xfId="0" applyNumberFormat="1" applyFont="1" applyBorder="1" applyAlignment="1"/>
    <xf numFmtId="0" fontId="4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5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5" fillId="0" borderId="0" xfId="3" applyFont="1" applyBorder="1" applyAlignment="1">
      <alignment horizontal="right"/>
    </xf>
    <xf numFmtId="0" fontId="14" fillId="0" borderId="0" xfId="3" applyFont="1" applyFill="1" applyBorder="1"/>
    <xf numFmtId="0" fontId="14" fillId="0" borderId="0" xfId="3" applyFont="1"/>
    <xf numFmtId="0" fontId="8" fillId="0" borderId="0" xfId="3" applyFont="1" applyBorder="1" applyAlignment="1">
      <alignment horizontal="center"/>
    </xf>
    <xf numFmtId="0" fontId="14" fillId="0" borderId="0" xfId="3" applyFont="1" applyBorder="1"/>
    <xf numFmtId="0" fontId="4" fillId="0" borderId="0" xfId="3" applyFont="1" applyFill="1" applyBorder="1" applyAlignment="1">
      <alignment horizontal="left" vertical="center" wrapText="1"/>
    </xf>
    <xf numFmtId="0" fontId="15" fillId="0" borderId="0" xfId="3" applyFont="1" applyBorder="1"/>
    <xf numFmtId="0" fontId="5" fillId="0" borderId="0" xfId="3" applyFont="1" applyBorder="1" applyAlignment="1">
      <alignment horizontal="center" wrapText="1"/>
    </xf>
    <xf numFmtId="0" fontId="16" fillId="0" borderId="0" xfId="7"/>
    <xf numFmtId="0" fontId="5" fillId="0" borderId="0" xfId="3" applyFont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Border="1" applyAlignment="1">
      <alignment vertical="center"/>
    </xf>
    <xf numFmtId="0" fontId="14" fillId="0" borderId="0" xfId="3" applyFont="1" applyFill="1" applyBorder="1" applyAlignment="1"/>
    <xf numFmtId="0" fontId="14" fillId="0" borderId="0" xfId="3" applyFont="1" applyBorder="1" applyAlignment="1"/>
    <xf numFmtId="0" fontId="16" fillId="0" borderId="0" xfId="7" applyBorder="1"/>
    <xf numFmtId="0" fontId="6" fillId="0" borderId="0" xfId="3" applyFont="1" applyFill="1" applyBorder="1" applyAlignment="1">
      <alignment horizontal="center" vertical="center" wrapText="1"/>
    </xf>
    <xf numFmtId="0" fontId="16" fillId="0" borderId="0" xfId="7" applyBorder="1" applyAlignment="1"/>
    <xf numFmtId="0" fontId="5" fillId="0" borderId="0" xfId="3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5" fillId="0" borderId="0" xfId="3" applyFont="1" applyFill="1" applyBorder="1" applyAlignment="1"/>
    <xf numFmtId="0" fontId="5" fillId="0" borderId="0" xfId="3" applyFont="1" applyAlignment="1"/>
    <xf numFmtId="0" fontId="5" fillId="0" borderId="0" xfId="3" applyFont="1" applyBorder="1" applyAlignment="1">
      <alignment horizontal="center" vertical="top"/>
    </xf>
    <xf numFmtId="0" fontId="8" fillId="0" borderId="0" xfId="3" applyFont="1" applyBorder="1" applyAlignment="1"/>
    <xf numFmtId="0" fontId="5" fillId="0" borderId="0" xfId="3" applyFont="1" applyBorder="1"/>
    <xf numFmtId="0" fontId="15" fillId="0" borderId="0" xfId="3" applyFont="1" applyFill="1" applyBorder="1" applyAlignment="1">
      <alignment horizontal="center" wrapText="1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49" fontId="4" fillId="0" borderId="0" xfId="0" applyNumberFormat="1" applyFont="1" applyFill="1" applyBorder="1" applyAlignment="1">
      <alignment horizontal="left" wrapText="1"/>
    </xf>
    <xf numFmtId="49" fontId="4" fillId="0" borderId="11" xfId="0" applyNumberFormat="1" applyFont="1" applyFill="1" applyBorder="1" applyAlignment="1">
      <alignment horizontal="left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Alignment="1">
      <alignment horizontal="left" wrapText="1"/>
    </xf>
    <xf numFmtId="0" fontId="4" fillId="0" borderId="0" xfId="2" applyFont="1" applyFill="1" applyBorder="1" applyAlignment="1">
      <alignment horizontal="justify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3" fontId="12" fillId="0" borderId="9" xfId="2" applyNumberFormat="1" applyFont="1" applyFill="1" applyBorder="1" applyAlignment="1">
      <alignment horizontal="right" vertical="center" wrapText="1"/>
    </xf>
  </cellXfs>
  <cellStyles count="8">
    <cellStyle name="Hipervínculo" xfId="7" builtinId="8"/>
    <cellStyle name="Millares" xfId="1" builtinId="3"/>
    <cellStyle name="Millares 2" xfId="4"/>
    <cellStyle name="Millares 3" xfId="6"/>
    <cellStyle name="Normal" xfId="0" builtinId="0"/>
    <cellStyle name="Normal 2" xfId="2"/>
    <cellStyle name="Normal 3" xfId="3"/>
    <cellStyle name="Normal 3 2" xfId="5"/>
  </cellStyles>
  <dxfs count="0"/>
  <tableStyles count="0" defaultTableStyle="TableStyleMedium9" defaultPivotStyle="PivotStyleLight16"/>
  <colors>
    <mruColors>
      <color rgb="FFE5EFD9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COSECHA DE CAFÉ EN  LA REPÚBLICA:</a:t>
            </a:r>
            <a:r>
              <a:rPr lang="es-PA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AÑOS</a:t>
            </a:r>
            <a:r>
              <a:rPr lang="es-PA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                                               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AGRÍCOLAS 2012/13 A 2018/19  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A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9613679737620152"/>
          <c:y val="9.6674356383418176E-4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70742029339358"/>
          <c:y val="9.1766761965369523E-2"/>
          <c:w val="0.8512135750473051"/>
          <c:h val="0.839894633194976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PA"/>
                      <a:t>145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1'!$A$6:$A$12</c:f>
              <c:strCache>
                <c:ptCount val="7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 </c:v>
                </c:pt>
                <c:pt idx="5">
                  <c:v>2017/18 </c:v>
                </c:pt>
                <c:pt idx="6">
                  <c:v>2018/19 (P)</c:v>
                </c:pt>
              </c:strCache>
            </c:strRef>
          </c:cat>
          <c:val>
            <c:numRef>
              <c:f>'Gráfica 1'!$B$6:$B$12</c:f>
              <c:numCache>
                <c:formatCode>#,##0.0</c:formatCode>
                <c:ptCount val="7"/>
                <c:pt idx="0">
                  <c:v>141.30000000000001</c:v>
                </c:pt>
                <c:pt idx="1">
                  <c:v>132.30000000000001</c:v>
                </c:pt>
                <c:pt idx="2">
                  <c:v>149.4</c:v>
                </c:pt>
                <c:pt idx="3">
                  <c:v>120.1</c:v>
                </c:pt>
                <c:pt idx="4">
                  <c:v>130.1</c:v>
                </c:pt>
                <c:pt idx="5">
                  <c:v>123</c:v>
                </c:pt>
                <c:pt idx="6">
                  <c:v>138.30000000000001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1834728240"/>
        <c:axId val="1834728784"/>
      </c:barChart>
      <c:catAx>
        <c:axId val="183472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2671566054243221"/>
              <c:y val="0.9765138404744038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34728784"/>
        <c:crosses val="autoZero"/>
        <c:auto val="1"/>
        <c:lblAlgn val="ctr"/>
        <c:lblOffset val="100"/>
        <c:noMultiLvlLbl val="0"/>
      </c:catAx>
      <c:valAx>
        <c:axId val="183472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Miles de quintales pilados</a:t>
                </a:r>
              </a:p>
            </c:rich>
          </c:tx>
          <c:layout>
            <c:manualLayout>
              <c:xMode val="edge"/>
              <c:yMode val="edge"/>
              <c:x val="3.1231299212598426E-2"/>
              <c:y val="0.39899576112307994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3472824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COSECHA DE CAÑA DE AZÚCAR EN LA REPÚBLICA: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AGRÍCOLAS 2013/14 A 2018/19</a:t>
            </a:r>
          </a:p>
        </c:rich>
      </c:tx>
      <c:layout>
        <c:manualLayout>
          <c:xMode val="edge"/>
          <c:yMode val="edge"/>
          <c:x val="0.17507767946930014"/>
          <c:y val="1.43370022701725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95971336916217"/>
          <c:y val="9.5852140346255998E-2"/>
          <c:w val="0.86192159313419159"/>
          <c:h val="0.83595518302147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 w="28575">
              <a:noFill/>
            </a:ln>
          </c:spPr>
          <c:invertIfNegative val="0"/>
          <c:dLbls>
            <c:dLbl>
              <c:idx val="4"/>
              <c:layout>
                <c:manualLayout>
                  <c:x val="0"/>
                  <c:y val="6.6417600664176084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/>
                      <a:t>2.9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2'!$A$2:$A$7</c:f>
              <c:strCache>
                <c:ptCount val="6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 </c:v>
                </c:pt>
                <c:pt idx="5">
                  <c:v>2018/19 (P)</c:v>
                </c:pt>
              </c:strCache>
            </c:strRef>
          </c:cat>
          <c:val>
            <c:numRef>
              <c:f>'Gráfica 2'!$B$2:$B$7</c:f>
              <c:numCache>
                <c:formatCode>0.0</c:formatCode>
                <c:ptCount val="6"/>
                <c:pt idx="0">
                  <c:v>2.736138</c:v>
                </c:pt>
                <c:pt idx="1">
                  <c:v>2.6243509999999999</c:v>
                </c:pt>
                <c:pt idx="2">
                  <c:v>2.6671939999999998</c:v>
                </c:pt>
                <c:pt idx="3">
                  <c:v>2.6945519999999998</c:v>
                </c:pt>
                <c:pt idx="4">
                  <c:v>2.9313950000000002</c:v>
                </c:pt>
                <c:pt idx="5">
                  <c:v>2.670909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32"/>
        <c:axId val="1834734768"/>
        <c:axId val="1834735856"/>
      </c:barChart>
      <c:catAx>
        <c:axId val="183473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5852179034700669"/>
              <c:y val="0.976029659640795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34735856"/>
        <c:crosses val="autoZero"/>
        <c:auto val="1"/>
        <c:lblAlgn val="ctr"/>
        <c:lblOffset val="100"/>
        <c:noMultiLvlLbl val="0"/>
      </c:catAx>
      <c:valAx>
        <c:axId val="1834735856"/>
        <c:scaling>
          <c:orientation val="minMax"/>
          <c:max val="3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Millones de toneladas cortas</a:t>
                </a:r>
              </a:p>
            </c:rich>
          </c:tx>
          <c:layout>
            <c:manualLayout>
              <c:xMode val="edge"/>
              <c:yMode val="edge"/>
              <c:x val="6.3026907682716881E-3"/>
              <c:y val="0.4047619018003285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3473476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47625</xdr:rowOff>
    </xdr:from>
    <xdr:to>
      <xdr:col>8</xdr:col>
      <xdr:colOff>9524</xdr:colOff>
      <xdr:row>47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666750</xdr:colOff>
      <xdr:row>5</xdr:row>
      <xdr:rowOff>142875</xdr:rowOff>
    </xdr:from>
    <xdr:to>
      <xdr:col>9</xdr:col>
      <xdr:colOff>447675</xdr:colOff>
      <xdr:row>8</xdr:row>
      <xdr:rowOff>19050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6858000" y="952500"/>
          <a:ext cx="542925" cy="36195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542925</xdr:colOff>
      <xdr:row>1</xdr:row>
      <xdr:rowOff>361950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7534275" y="828675"/>
          <a:ext cx="542925" cy="36195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542925</xdr:colOff>
      <xdr:row>2</xdr:row>
      <xdr:rowOff>38100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5324475" y="600075"/>
          <a:ext cx="542925" cy="36195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733425</xdr:colOff>
      <xdr:row>49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8</xdr:col>
      <xdr:colOff>542925</xdr:colOff>
      <xdr:row>4</xdr:row>
      <xdr:rowOff>38100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6096000" y="323850"/>
          <a:ext cx="542925" cy="36195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542925</xdr:colOff>
      <xdr:row>2</xdr:row>
      <xdr:rowOff>361950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6981825" y="1085850"/>
          <a:ext cx="542925" cy="36195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542925</xdr:colOff>
      <xdr:row>1</xdr:row>
      <xdr:rowOff>361950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5219700" y="962025"/>
          <a:ext cx="542925" cy="36195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12"/>
  <sheetViews>
    <sheetView showGridLines="0" zoomScaleNormal="100" workbookViewId="0">
      <selection activeCell="B11" sqref="B11"/>
    </sheetView>
  </sheetViews>
  <sheetFormatPr baseColWidth="10" defaultRowHeight="14.25" x14ac:dyDescent="0.2"/>
  <cols>
    <col min="1" max="1" width="15.140625" style="105" customWidth="1"/>
    <col min="2" max="2" width="100" style="132" customWidth="1"/>
    <col min="3" max="3" width="9.42578125" style="107" customWidth="1"/>
    <col min="4" max="4" width="11.42578125" style="108"/>
    <col min="5" max="16384" width="11.42578125" style="109"/>
  </cols>
  <sheetData>
    <row r="1" spans="1:4" ht="15.75" x14ac:dyDescent="0.25">
      <c r="B1" s="106" t="s">
        <v>61</v>
      </c>
    </row>
    <row r="2" spans="1:4" s="111" customFormat="1" ht="23.25" customHeight="1" x14ac:dyDescent="0.25">
      <c r="A2" s="110"/>
      <c r="B2" s="106" t="s">
        <v>62</v>
      </c>
      <c r="C2" s="107"/>
      <c r="D2" s="108"/>
    </row>
    <row r="3" spans="1:4" s="111" customFormat="1" ht="15" customHeight="1" x14ac:dyDescent="0.2">
      <c r="A3" s="112"/>
      <c r="B3" s="113" t="s">
        <v>63</v>
      </c>
      <c r="C3" s="114"/>
      <c r="D3" s="108"/>
    </row>
    <row r="4" spans="1:4" s="111" customFormat="1" ht="15" customHeight="1" x14ac:dyDescent="0.2">
      <c r="A4" s="112"/>
      <c r="B4" s="113" t="s">
        <v>64</v>
      </c>
      <c r="C4" s="114"/>
      <c r="D4" s="108"/>
    </row>
    <row r="5" spans="1:4" s="111" customFormat="1" ht="21" customHeight="1" x14ac:dyDescent="0.25">
      <c r="A5" s="133" t="s">
        <v>65</v>
      </c>
      <c r="B5" s="115" t="s">
        <v>68</v>
      </c>
      <c r="C5" s="114"/>
      <c r="D5" s="108"/>
    </row>
    <row r="6" spans="1:4" s="120" customFormat="1" ht="18" customHeight="1" x14ac:dyDescent="0.25">
      <c r="A6" s="134">
        <v>1</v>
      </c>
      <c r="B6" s="115" t="s">
        <v>69</v>
      </c>
      <c r="C6" s="116"/>
      <c r="D6" s="119"/>
    </row>
    <row r="7" spans="1:4" s="120" customFormat="1" ht="20.25" customHeight="1" x14ac:dyDescent="0.25">
      <c r="A7" s="135">
        <v>2</v>
      </c>
      <c r="B7" s="121" t="s">
        <v>70</v>
      </c>
      <c r="C7" s="105"/>
      <c r="D7" s="119"/>
    </row>
    <row r="8" spans="1:4" s="118" customFormat="1" ht="30.75" customHeight="1" x14ac:dyDescent="0.2">
      <c r="A8" s="135"/>
      <c r="B8" s="122" t="s">
        <v>67</v>
      </c>
      <c r="C8" s="105"/>
      <c r="D8" s="117"/>
    </row>
    <row r="9" spans="1:4" s="125" customFormat="1" ht="16.7" customHeight="1" x14ac:dyDescent="0.25">
      <c r="A9" s="135" t="s">
        <v>66</v>
      </c>
      <c r="B9" s="123" t="s">
        <v>72</v>
      </c>
      <c r="C9" s="105"/>
      <c r="D9" s="124"/>
    </row>
    <row r="10" spans="1:4" s="127" customFormat="1" ht="23.25" customHeight="1" x14ac:dyDescent="0.25">
      <c r="A10" s="135">
        <v>3</v>
      </c>
      <c r="B10" s="115" t="s">
        <v>73</v>
      </c>
      <c r="C10" s="105"/>
      <c r="D10" s="126"/>
    </row>
    <row r="11" spans="1:4" s="129" customFormat="1" ht="18" customHeight="1" x14ac:dyDescent="0.25">
      <c r="A11" s="135">
        <v>4</v>
      </c>
      <c r="B11" s="115" t="s">
        <v>74</v>
      </c>
      <c r="C11" s="105"/>
      <c r="D11" s="128"/>
    </row>
    <row r="12" spans="1:4" s="129" customFormat="1" ht="17.25" customHeight="1" x14ac:dyDescent="0.2">
      <c r="A12" s="130"/>
      <c r="B12" s="131"/>
      <c r="C12" s="105"/>
      <c r="D12" s="128"/>
    </row>
  </sheetData>
  <hyperlinks>
    <hyperlink ref="B5" location="'Gráfica 1'!A1" display="Cosecha de café en la República: años agrícolas  2012/13 a 2018/19 (Gráfica) "/>
    <hyperlink ref="B6" location="'Cuadro 1  '!A1" display="Cosecha de café  en  las principales provincias y comarca indígena de la República: años agrícolas 2012/13 a 2018/19"/>
    <hyperlink ref="B7" location="'Cuadro 2'!A1" display="Peso y valor de la exportación de café sin tostar de la República: años 2008 a 2018"/>
    <hyperlink ref="B9" location="'Gráfica 2'!A1" display="Cosecha de caña de azúcar en la República: años agrícolas  2013/14 a 2018/19 (Gráfica)"/>
    <hyperlink ref="B10" location="'Cuadro- 3'!A1" display="Superficie  y  cosecha de caña de azúcar en la República: años agrícolas 2013/14 a 2018/19"/>
    <hyperlink ref="B11" location="'Cuadro 04'!A1" display="Produción de miel y panela en la República: años agrícolas  2008/09 a 2018/19"/>
  </hyperlinks>
  <printOptions horizontalCentered="1"/>
  <pageMargins left="0.74803149606299213" right="0.74803149606299213" top="0.98425196850393704" bottom="0.98425196850393704" header="0.31496062992125984" footer="0.31496062992125984"/>
  <pageSetup scale="7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3"/>
  <sheetViews>
    <sheetView zoomScaleNormal="100" workbookViewId="0">
      <selection activeCell="J11" sqref="J11"/>
    </sheetView>
  </sheetViews>
  <sheetFormatPr baseColWidth="10" defaultRowHeight="12.75" x14ac:dyDescent="0.2"/>
  <cols>
    <col min="1" max="7" width="11.42578125" style="40"/>
    <col min="8" max="8" width="12.85546875" style="40" customWidth="1"/>
    <col min="9" max="9" width="11.42578125" style="40"/>
    <col min="10" max="16384" width="11.42578125" style="41"/>
  </cols>
  <sheetData>
    <row r="4" spans="1:5" x14ac:dyDescent="0.2">
      <c r="A4" s="39"/>
      <c r="B4" s="39"/>
      <c r="C4" s="39"/>
    </row>
    <row r="5" spans="1:5" x14ac:dyDescent="0.2">
      <c r="A5" s="39"/>
      <c r="B5" s="39"/>
      <c r="C5" s="39"/>
      <c r="D5" s="42"/>
      <c r="E5" s="43"/>
    </row>
    <row r="6" spans="1:5" x14ac:dyDescent="0.2">
      <c r="A6" s="44" t="s">
        <v>9</v>
      </c>
      <c r="B6" s="45">
        <f t="shared" ref="B6:B12" si="0">C6/1000</f>
        <v>141.30000000000001</v>
      </c>
      <c r="C6" s="42">
        <v>141300</v>
      </c>
      <c r="D6" s="42"/>
      <c r="E6" s="43"/>
    </row>
    <row r="7" spans="1:5" x14ac:dyDescent="0.2">
      <c r="A7" s="44" t="s">
        <v>10</v>
      </c>
      <c r="B7" s="45">
        <f t="shared" si="0"/>
        <v>132.30000000000001</v>
      </c>
      <c r="C7" s="42">
        <v>132300</v>
      </c>
      <c r="D7" s="42"/>
      <c r="E7" s="43"/>
    </row>
    <row r="8" spans="1:5" x14ac:dyDescent="0.2">
      <c r="A8" s="44" t="s">
        <v>11</v>
      </c>
      <c r="B8" s="45">
        <f t="shared" si="0"/>
        <v>149.4</v>
      </c>
      <c r="C8" s="42">
        <v>149400</v>
      </c>
      <c r="D8" s="42"/>
      <c r="E8" s="43"/>
    </row>
    <row r="9" spans="1:5" x14ac:dyDescent="0.2">
      <c r="A9" s="44" t="s">
        <v>12</v>
      </c>
      <c r="B9" s="45">
        <f t="shared" si="0"/>
        <v>120.1</v>
      </c>
      <c r="C9" s="42">
        <v>120100</v>
      </c>
      <c r="D9" s="42"/>
      <c r="E9" s="43"/>
    </row>
    <row r="10" spans="1:5" x14ac:dyDescent="0.2">
      <c r="A10" s="44" t="s">
        <v>28</v>
      </c>
      <c r="B10" s="45">
        <f t="shared" si="0"/>
        <v>130.1</v>
      </c>
      <c r="C10" s="46">
        <v>130100</v>
      </c>
      <c r="D10" s="42"/>
      <c r="E10" s="43"/>
    </row>
    <row r="11" spans="1:5" x14ac:dyDescent="0.2">
      <c r="A11" s="44" t="s">
        <v>27</v>
      </c>
      <c r="B11" s="45">
        <f t="shared" si="0"/>
        <v>123</v>
      </c>
      <c r="C11" s="42">
        <v>123000</v>
      </c>
      <c r="D11" s="42"/>
      <c r="E11" s="43"/>
    </row>
    <row r="12" spans="1:5" x14ac:dyDescent="0.2">
      <c r="A12" s="44" t="s">
        <v>26</v>
      </c>
      <c r="B12" s="45">
        <f t="shared" si="0"/>
        <v>138.30000000000001</v>
      </c>
      <c r="C12" s="42">
        <v>138300</v>
      </c>
    </row>
    <row r="13" spans="1:5" x14ac:dyDescent="0.2">
      <c r="A13" s="39"/>
      <c r="B13" s="39"/>
      <c r="C13" s="39"/>
    </row>
    <row r="14" spans="1:5" x14ac:dyDescent="0.2">
      <c r="A14" s="39"/>
      <c r="B14" s="39"/>
      <c r="C14" s="39"/>
    </row>
    <row r="15" spans="1:5" x14ac:dyDescent="0.2">
      <c r="A15" s="44"/>
      <c r="B15" s="47"/>
      <c r="C15" s="42"/>
    </row>
    <row r="16" spans="1:5" ht="15" x14ac:dyDescent="0.25">
      <c r="A16" s="48"/>
      <c r="B16" s="49"/>
      <c r="C16" s="42"/>
    </row>
    <row r="17" spans="1:3" ht="15" x14ac:dyDescent="0.25">
      <c r="A17" s="48"/>
      <c r="B17" s="49"/>
      <c r="C17" s="42"/>
    </row>
    <row r="18" spans="1:3" ht="15" x14ac:dyDescent="0.25">
      <c r="A18" s="48"/>
      <c r="B18" s="49"/>
      <c r="C18" s="42"/>
    </row>
    <row r="19" spans="1:3" ht="15" x14ac:dyDescent="0.25">
      <c r="A19" s="48"/>
      <c r="B19" s="49"/>
      <c r="C19" s="42"/>
    </row>
    <row r="20" spans="1:3" ht="15" x14ac:dyDescent="0.25">
      <c r="A20" s="48"/>
      <c r="B20" s="50"/>
      <c r="C20" s="46"/>
    </row>
    <row r="21" spans="1:3" ht="15" x14ac:dyDescent="0.25">
      <c r="A21" s="48"/>
      <c r="B21" s="49"/>
      <c r="C21" s="42"/>
    </row>
    <row r="22" spans="1:3" ht="15" x14ac:dyDescent="0.25">
      <c r="A22" s="51"/>
      <c r="B22" s="49"/>
      <c r="C22" s="42"/>
    </row>
    <row r="23" spans="1:3" x14ac:dyDescent="0.2">
      <c r="A23" s="39"/>
      <c r="B23" s="39"/>
      <c r="C23" s="39"/>
    </row>
  </sheetData>
  <pageMargins left="0.7" right="0.7" top="0.75" bottom="0.75" header="0.3" footer="0.3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zoomScaleNormal="100" workbookViewId="0"/>
  </sheetViews>
  <sheetFormatPr baseColWidth="10" defaultRowHeight="12.75" x14ac:dyDescent="0.2"/>
  <cols>
    <col min="1" max="1" width="16.42578125" customWidth="1"/>
    <col min="2" max="2" width="13.42578125" customWidth="1"/>
    <col min="3" max="8" width="11.7109375" customWidth="1"/>
    <col min="9" max="9" width="12.85546875" customWidth="1"/>
    <col min="11" max="11" width="32" customWidth="1"/>
  </cols>
  <sheetData>
    <row r="1" spans="1:11" ht="65.25" customHeight="1" x14ac:dyDescent="0.2">
      <c r="A1" s="12" t="s">
        <v>21</v>
      </c>
      <c r="B1" s="12"/>
      <c r="C1" s="12"/>
      <c r="D1" s="12"/>
      <c r="E1" s="12"/>
      <c r="F1" s="12"/>
      <c r="G1" s="12"/>
      <c r="H1" s="12"/>
      <c r="I1" s="12"/>
    </row>
    <row r="2" spans="1:11" ht="29.25" customHeight="1" x14ac:dyDescent="0.2">
      <c r="A2" s="136" t="s">
        <v>7</v>
      </c>
      <c r="B2" s="13" t="s">
        <v>15</v>
      </c>
      <c r="C2" s="14"/>
      <c r="D2" s="14"/>
      <c r="E2" s="14"/>
      <c r="F2" s="14"/>
      <c r="G2" s="14"/>
      <c r="H2" s="14"/>
      <c r="I2" s="14"/>
    </row>
    <row r="3" spans="1:11" ht="29.25" customHeight="1" x14ac:dyDescent="0.2">
      <c r="A3" s="137"/>
      <c r="B3" s="13" t="s">
        <v>16</v>
      </c>
      <c r="C3" s="14"/>
      <c r="D3" s="14"/>
      <c r="E3" s="14"/>
      <c r="F3" s="14"/>
      <c r="G3" s="14"/>
      <c r="H3" s="14"/>
      <c r="I3" s="14"/>
    </row>
    <row r="4" spans="1:11" ht="58.5" customHeight="1" x14ac:dyDescent="0.2">
      <c r="A4" s="138"/>
      <c r="B4" s="15" t="s">
        <v>4</v>
      </c>
      <c r="C4" s="10" t="s">
        <v>0</v>
      </c>
      <c r="D4" s="10" t="s">
        <v>1</v>
      </c>
      <c r="E4" s="10" t="s">
        <v>2</v>
      </c>
      <c r="F4" s="10" t="s">
        <v>6</v>
      </c>
      <c r="G4" s="10" t="s">
        <v>8</v>
      </c>
      <c r="H4" s="10" t="s">
        <v>3</v>
      </c>
      <c r="I4" s="10" t="s">
        <v>13</v>
      </c>
    </row>
    <row r="5" spans="1:11" ht="76.5" customHeight="1" x14ac:dyDescent="0.2">
      <c r="A5" s="18" t="s">
        <v>9</v>
      </c>
      <c r="B5" s="21">
        <f>SUM(C5:I5)</f>
        <v>141300</v>
      </c>
      <c r="C5" s="22">
        <v>9700</v>
      </c>
      <c r="D5" s="22">
        <v>5500</v>
      </c>
      <c r="E5" s="22">
        <v>108300</v>
      </c>
      <c r="F5" s="22">
        <v>12300</v>
      </c>
      <c r="G5" s="23" t="s">
        <v>5</v>
      </c>
      <c r="H5" s="22">
        <v>2000</v>
      </c>
      <c r="I5" s="24">
        <v>3500</v>
      </c>
      <c r="J5" s="25"/>
    </row>
    <row r="6" spans="1:11" ht="76.5" customHeight="1" x14ac:dyDescent="0.2">
      <c r="A6" s="19" t="s">
        <v>10</v>
      </c>
      <c r="B6" s="21">
        <f t="shared" ref="B6:B9" si="0">SUM(C6:I6)</f>
        <v>132300</v>
      </c>
      <c r="C6" s="22">
        <v>11800</v>
      </c>
      <c r="D6" s="22">
        <v>3500</v>
      </c>
      <c r="E6" s="22">
        <v>107300</v>
      </c>
      <c r="F6" s="22">
        <v>4600</v>
      </c>
      <c r="G6" s="23" t="s">
        <v>5</v>
      </c>
      <c r="H6" s="22">
        <v>1900</v>
      </c>
      <c r="I6" s="24">
        <v>3200</v>
      </c>
      <c r="J6" s="25"/>
    </row>
    <row r="7" spans="1:11" ht="76.5" customHeight="1" x14ac:dyDescent="0.2">
      <c r="A7" s="19" t="s">
        <v>11</v>
      </c>
      <c r="B7" s="26">
        <f t="shared" si="0"/>
        <v>149400</v>
      </c>
      <c r="C7" s="22">
        <v>10700</v>
      </c>
      <c r="D7" s="22">
        <v>2700</v>
      </c>
      <c r="E7" s="22">
        <v>127700</v>
      </c>
      <c r="F7" s="22">
        <v>400</v>
      </c>
      <c r="G7" s="23">
        <v>3500</v>
      </c>
      <c r="H7" s="22">
        <v>1800</v>
      </c>
      <c r="I7" s="24">
        <v>2600</v>
      </c>
      <c r="J7" s="25"/>
    </row>
    <row r="8" spans="1:11" ht="76.5" customHeight="1" x14ac:dyDescent="0.2">
      <c r="A8" s="19" t="s">
        <v>12</v>
      </c>
      <c r="B8" s="26">
        <f t="shared" si="0"/>
        <v>120100</v>
      </c>
      <c r="C8" s="22">
        <v>6800</v>
      </c>
      <c r="D8" s="22">
        <v>3600</v>
      </c>
      <c r="E8" s="22">
        <v>102100</v>
      </c>
      <c r="F8" s="22">
        <v>700</v>
      </c>
      <c r="G8" s="27">
        <v>2800</v>
      </c>
      <c r="H8" s="22">
        <v>1800</v>
      </c>
      <c r="I8" s="24">
        <v>2300</v>
      </c>
      <c r="J8" s="25"/>
    </row>
    <row r="9" spans="1:11" ht="76.5" customHeight="1" x14ac:dyDescent="0.2">
      <c r="A9" s="19" t="s">
        <v>19</v>
      </c>
      <c r="B9" s="28">
        <f t="shared" si="0"/>
        <v>130100</v>
      </c>
      <c r="C9" s="22">
        <v>13600</v>
      </c>
      <c r="D9" s="22">
        <v>5800</v>
      </c>
      <c r="E9" s="22">
        <v>103400</v>
      </c>
      <c r="F9" s="22">
        <v>600</v>
      </c>
      <c r="G9" s="27">
        <v>3100</v>
      </c>
      <c r="H9" s="22">
        <v>1800</v>
      </c>
      <c r="I9" s="24">
        <v>1800</v>
      </c>
      <c r="J9" s="25"/>
      <c r="K9" s="1"/>
    </row>
    <row r="10" spans="1:11" ht="76.5" customHeight="1" x14ac:dyDescent="0.2">
      <c r="A10" s="19" t="s">
        <v>17</v>
      </c>
      <c r="B10" s="26">
        <f>SUM(C10:I10)</f>
        <v>123000</v>
      </c>
      <c r="C10" s="29">
        <v>15300</v>
      </c>
      <c r="D10" s="29">
        <v>5800</v>
      </c>
      <c r="E10" s="29">
        <v>94300</v>
      </c>
      <c r="F10" s="29">
        <v>600</v>
      </c>
      <c r="G10" s="27">
        <v>3700</v>
      </c>
      <c r="H10" s="29">
        <v>2100</v>
      </c>
      <c r="I10" s="30">
        <v>1200</v>
      </c>
      <c r="J10" s="25"/>
      <c r="K10" s="9"/>
    </row>
    <row r="11" spans="1:11" ht="76.5" customHeight="1" x14ac:dyDescent="0.2">
      <c r="A11" s="20" t="s">
        <v>18</v>
      </c>
      <c r="B11" s="31">
        <f>SUM(C11:I11)</f>
        <v>138300</v>
      </c>
      <c r="C11" s="32">
        <v>16600</v>
      </c>
      <c r="D11" s="32">
        <v>5900</v>
      </c>
      <c r="E11" s="32">
        <v>103700</v>
      </c>
      <c r="F11" s="32">
        <f>5000*0+4300</f>
        <v>4300</v>
      </c>
      <c r="G11" s="33">
        <v>4100</v>
      </c>
      <c r="H11" s="32">
        <v>2400</v>
      </c>
      <c r="I11" s="34">
        <v>1300</v>
      </c>
      <c r="J11" s="35"/>
      <c r="K11" s="9"/>
    </row>
    <row r="12" spans="1:11" ht="24.75" customHeight="1" x14ac:dyDescent="0.2">
      <c r="A12" s="143" t="s">
        <v>24</v>
      </c>
      <c r="B12" s="143"/>
      <c r="C12" s="143"/>
      <c r="D12" s="143"/>
      <c r="E12" s="143"/>
      <c r="F12" s="143"/>
      <c r="G12" s="143"/>
      <c r="H12" s="143"/>
      <c r="I12" s="143"/>
    </row>
    <row r="13" spans="1:11" ht="20.45" customHeight="1" x14ac:dyDescent="0.2">
      <c r="A13" s="11" t="s">
        <v>22</v>
      </c>
      <c r="B13" s="11"/>
      <c r="C13" s="11"/>
      <c r="D13" s="11"/>
      <c r="E13" s="11"/>
      <c r="F13" s="11"/>
      <c r="G13" s="11"/>
      <c r="H13" s="11"/>
      <c r="I13" s="11"/>
    </row>
    <row r="14" spans="1:11" x14ac:dyDescent="0.2">
      <c r="A14" s="11" t="s">
        <v>23</v>
      </c>
      <c r="B14" s="17"/>
      <c r="C14" s="17"/>
      <c r="D14" s="17"/>
      <c r="E14" s="17"/>
      <c r="F14" s="17"/>
      <c r="G14" s="17"/>
      <c r="H14" s="17"/>
      <c r="I14" s="17"/>
    </row>
    <row r="15" spans="1:11" ht="20.45" customHeight="1" x14ac:dyDescent="0.2">
      <c r="A15" s="16" t="s">
        <v>25</v>
      </c>
    </row>
    <row r="16" spans="1:11" ht="20.45" customHeight="1" x14ac:dyDescent="0.2">
      <c r="A16" s="139" t="s">
        <v>14</v>
      </c>
      <c r="B16" s="139"/>
      <c r="C16" s="139"/>
      <c r="D16" s="139"/>
      <c r="E16" s="139"/>
      <c r="F16" s="139"/>
      <c r="G16" s="139"/>
      <c r="H16" s="139"/>
      <c r="I16" s="139"/>
    </row>
    <row r="17" spans="1:9" ht="20.45" customHeight="1" x14ac:dyDescent="0.2">
      <c r="A17" s="142" t="s">
        <v>20</v>
      </c>
      <c r="B17" s="142"/>
      <c r="C17" s="142"/>
      <c r="D17" s="142"/>
      <c r="E17" s="36"/>
      <c r="F17" s="36"/>
      <c r="G17" s="36"/>
      <c r="H17" s="36"/>
      <c r="I17" s="36"/>
    </row>
    <row r="18" spans="1:9" ht="31.5" customHeight="1" x14ac:dyDescent="0.2"/>
    <row r="19" spans="1:9" ht="31.5" customHeight="1" x14ac:dyDescent="0.2">
      <c r="A19" s="140"/>
      <c r="B19" s="140"/>
      <c r="C19" s="140"/>
      <c r="D19" s="140"/>
      <c r="E19" s="140"/>
      <c r="F19" s="141"/>
      <c r="G19" s="141"/>
      <c r="H19" s="141"/>
      <c r="I19" s="141"/>
    </row>
    <row r="20" spans="1:9" ht="31.5" customHeight="1" x14ac:dyDescent="0.2">
      <c r="A20" s="2"/>
      <c r="B20" s="3"/>
      <c r="C20" s="3"/>
      <c r="D20" s="3"/>
      <c r="E20" s="3"/>
      <c r="F20" s="3"/>
      <c r="G20" s="3"/>
      <c r="H20" s="3"/>
      <c r="I20" s="3"/>
    </row>
    <row r="21" spans="1:9" ht="3.75" customHeight="1" x14ac:dyDescent="0.2">
      <c r="A21" s="2"/>
      <c r="B21" s="3"/>
      <c r="C21" s="3"/>
      <c r="D21" s="3"/>
      <c r="E21" s="3"/>
      <c r="F21" s="3"/>
      <c r="G21" s="3"/>
      <c r="H21" s="3"/>
      <c r="I21" s="3"/>
    </row>
    <row r="22" spans="1:9" ht="14.25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">
      <c r="A23" s="4"/>
      <c r="B23" s="4"/>
      <c r="C23" s="5"/>
      <c r="D23" s="5"/>
      <c r="E23" s="5"/>
      <c r="F23" s="5"/>
      <c r="G23" s="5"/>
      <c r="H23" s="5"/>
      <c r="I23" s="4"/>
    </row>
    <row r="24" spans="1:9" x14ac:dyDescent="0.2">
      <c r="A24" s="4"/>
      <c r="B24" s="6"/>
      <c r="C24" s="7"/>
      <c r="D24" s="8"/>
      <c r="E24" s="7"/>
      <c r="F24" s="7"/>
      <c r="G24" s="7"/>
      <c r="H24" s="7"/>
      <c r="I24" s="4"/>
    </row>
    <row r="25" spans="1:9" x14ac:dyDescent="0.2">
      <c r="A25" s="4"/>
      <c r="B25" s="4"/>
      <c r="C25" s="5"/>
      <c r="D25" s="5"/>
      <c r="E25" s="5"/>
      <c r="F25" s="5"/>
      <c r="G25" s="5"/>
      <c r="H25" s="5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">
      <c r="A43" s="4"/>
      <c r="B43" s="4"/>
      <c r="C43" s="4"/>
      <c r="D43" s="4"/>
      <c r="E43" s="4"/>
      <c r="F43" s="4"/>
      <c r="G43" s="4"/>
      <c r="H43" s="4"/>
      <c r="I43" s="4"/>
    </row>
  </sheetData>
  <mergeCells count="5">
    <mergeCell ref="A2:A4"/>
    <mergeCell ref="A16:I16"/>
    <mergeCell ref="A19:I19"/>
    <mergeCell ref="A17:D17"/>
    <mergeCell ref="A12:I12"/>
  </mergeCells>
  <printOptions horizontalCentered="1"/>
  <pageMargins left="0.74803149606299213" right="0.74803149606299213" top="0.98425196850393704" bottom="0.98425196850393704" header="0" footer="0"/>
  <pageSetup scale="76" orientation="portrait" horizontalDpi="200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G15" sqref="G15"/>
    </sheetView>
  </sheetViews>
  <sheetFormatPr baseColWidth="10" defaultRowHeight="15" x14ac:dyDescent="0.25"/>
  <cols>
    <col min="1" max="1" width="11.42578125" style="53"/>
    <col min="2" max="2" width="25.85546875" style="53" customWidth="1"/>
    <col min="3" max="3" width="20.7109375" style="53" customWidth="1"/>
    <col min="4" max="4" width="21.85546875" style="53" customWidth="1"/>
    <col min="5" max="16384" width="11.42578125" style="53"/>
  </cols>
  <sheetData>
    <row r="1" spans="1:5" ht="47.25" customHeight="1" x14ac:dyDescent="0.25">
      <c r="A1" s="52" t="s">
        <v>71</v>
      </c>
      <c r="B1" s="52"/>
      <c r="C1" s="52"/>
      <c r="D1" s="52"/>
    </row>
    <row r="2" spans="1:5" ht="25.5" customHeight="1" x14ac:dyDescent="0.25">
      <c r="A2" s="144" t="s">
        <v>29</v>
      </c>
      <c r="B2" s="145"/>
      <c r="C2" s="54" t="s">
        <v>30</v>
      </c>
      <c r="D2" s="55"/>
    </row>
    <row r="3" spans="1:5" ht="30.95" customHeight="1" x14ac:dyDescent="0.25">
      <c r="A3" s="146"/>
      <c r="B3" s="147"/>
      <c r="C3" s="56" t="s">
        <v>31</v>
      </c>
      <c r="D3" s="57" t="s">
        <v>32</v>
      </c>
    </row>
    <row r="4" spans="1:5" ht="35.25" customHeight="1" x14ac:dyDescent="0.25">
      <c r="A4" s="58">
        <v>2008</v>
      </c>
      <c r="B4" s="59"/>
      <c r="C4" s="60">
        <v>4925</v>
      </c>
      <c r="D4" s="61">
        <v>16049</v>
      </c>
    </row>
    <row r="5" spans="1:5" ht="35.25" customHeight="1" x14ac:dyDescent="0.25">
      <c r="A5" s="58">
        <v>2009</v>
      </c>
      <c r="B5" s="59"/>
      <c r="C5" s="60">
        <v>2659</v>
      </c>
      <c r="D5" s="61">
        <v>9619</v>
      </c>
    </row>
    <row r="6" spans="1:5" ht="35.25" customHeight="1" x14ac:dyDescent="0.25">
      <c r="A6" s="58">
        <v>2010</v>
      </c>
      <c r="B6" s="59"/>
      <c r="C6" s="60">
        <v>3364</v>
      </c>
      <c r="D6" s="61">
        <v>13711</v>
      </c>
    </row>
    <row r="7" spans="1:5" ht="35.25" customHeight="1" x14ac:dyDescent="0.25">
      <c r="A7" s="58">
        <v>2011</v>
      </c>
      <c r="B7" s="59"/>
      <c r="C7" s="60">
        <v>1996</v>
      </c>
      <c r="D7" s="62">
        <v>9390</v>
      </c>
    </row>
    <row r="8" spans="1:5" ht="35.25" customHeight="1" x14ac:dyDescent="0.25">
      <c r="A8" s="63">
        <v>2012</v>
      </c>
      <c r="B8" s="64"/>
      <c r="C8" s="65">
        <v>1461</v>
      </c>
      <c r="D8" s="62">
        <v>7106</v>
      </c>
    </row>
    <row r="9" spans="1:5" ht="35.25" customHeight="1" x14ac:dyDescent="0.25">
      <c r="A9" s="63">
        <v>2013</v>
      </c>
      <c r="B9" s="64"/>
      <c r="C9" s="65">
        <v>1560</v>
      </c>
      <c r="D9" s="62">
        <v>6953</v>
      </c>
    </row>
    <row r="10" spans="1:5" ht="35.25" customHeight="1" x14ac:dyDescent="0.25">
      <c r="A10" s="58">
        <v>2014</v>
      </c>
      <c r="B10" s="59"/>
      <c r="C10" s="65">
        <v>1956</v>
      </c>
      <c r="D10" s="66">
        <v>8776</v>
      </c>
    </row>
    <row r="11" spans="1:5" ht="35.25" customHeight="1" x14ac:dyDescent="0.25">
      <c r="A11" s="63">
        <v>2015</v>
      </c>
      <c r="B11" s="64"/>
      <c r="C11" s="65">
        <v>471</v>
      </c>
      <c r="D11" s="66">
        <v>2376</v>
      </c>
    </row>
    <row r="12" spans="1:5" ht="35.25" customHeight="1" x14ac:dyDescent="0.25">
      <c r="A12" s="63">
        <v>2016</v>
      </c>
      <c r="B12" s="63"/>
      <c r="C12" s="67">
        <v>683</v>
      </c>
      <c r="D12" s="66">
        <v>2960</v>
      </c>
      <c r="E12" s="68"/>
    </row>
    <row r="13" spans="1:5" ht="35.25" customHeight="1" x14ac:dyDescent="0.25">
      <c r="A13" s="63">
        <v>2017</v>
      </c>
      <c r="B13" s="63"/>
      <c r="C13" s="67">
        <v>1622</v>
      </c>
      <c r="D13" s="66">
        <v>7736</v>
      </c>
    </row>
    <row r="14" spans="1:5" ht="24.75" customHeight="1" x14ac:dyDescent="0.25">
      <c r="A14" s="69" t="s">
        <v>33</v>
      </c>
      <c r="B14" s="70"/>
      <c r="C14" s="71">
        <v>246</v>
      </c>
      <c r="D14" s="159">
        <v>1238</v>
      </c>
    </row>
    <row r="15" spans="1:5" ht="22.5" customHeight="1" x14ac:dyDescent="0.25">
      <c r="A15" s="148" t="s">
        <v>34</v>
      </c>
      <c r="B15" s="148"/>
      <c r="C15" s="148"/>
      <c r="D15" s="148"/>
      <c r="E15" s="148"/>
    </row>
    <row r="16" spans="1:5" ht="15" customHeight="1" x14ac:dyDescent="0.25">
      <c r="A16" s="148" t="s">
        <v>35</v>
      </c>
      <c r="B16" s="149"/>
      <c r="C16" s="149"/>
      <c r="D16" s="149"/>
    </row>
    <row r="17" spans="1:4" ht="22.5" customHeight="1" x14ac:dyDescent="0.25">
      <c r="A17" s="150" t="s">
        <v>36</v>
      </c>
      <c r="B17" s="150"/>
      <c r="C17" s="150"/>
      <c r="D17" s="150"/>
    </row>
    <row r="18" spans="1:4" ht="15" customHeight="1" x14ac:dyDescent="0.25">
      <c r="A18" s="72"/>
      <c r="B18" s="73"/>
      <c r="C18" s="73"/>
      <c r="D18" s="73"/>
    </row>
    <row r="19" spans="1:4" x14ac:dyDescent="0.25">
      <c r="A19" s="74"/>
      <c r="B19" s="74"/>
      <c r="C19" s="74"/>
      <c r="D19" s="68"/>
    </row>
  </sheetData>
  <mergeCells count="4">
    <mergeCell ref="A2:B3"/>
    <mergeCell ref="A15:E15"/>
    <mergeCell ref="A16:D16"/>
    <mergeCell ref="A17:D17"/>
  </mergeCells>
  <printOptions horizontalCentered="1"/>
  <pageMargins left="1.0236220472440944" right="1.0236220472440944" top="1.3385826771653544" bottom="1.3385826771653544" header="0" footer="0"/>
  <pageSetup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zoomScaleNormal="100" workbookViewId="0"/>
  </sheetViews>
  <sheetFormatPr baseColWidth="10" defaultRowHeight="12.75" x14ac:dyDescent="0.2"/>
  <cols>
    <col min="1" max="5" width="11.42578125" style="37" customWidth="1"/>
    <col min="6" max="6" width="11.42578125" style="11" customWidth="1"/>
    <col min="257" max="262" width="11.42578125" customWidth="1"/>
    <col min="513" max="518" width="11.42578125" customWidth="1"/>
    <col min="769" max="774" width="11.42578125" customWidth="1"/>
    <col min="1025" max="1030" width="11.42578125" customWidth="1"/>
    <col min="1281" max="1286" width="11.42578125" customWidth="1"/>
    <col min="1537" max="1542" width="11.42578125" customWidth="1"/>
    <col min="1793" max="1798" width="11.42578125" customWidth="1"/>
    <col min="2049" max="2054" width="11.42578125" customWidth="1"/>
    <col min="2305" max="2310" width="11.42578125" customWidth="1"/>
    <col min="2561" max="2566" width="11.42578125" customWidth="1"/>
    <col min="2817" max="2822" width="11.42578125" customWidth="1"/>
    <col min="3073" max="3078" width="11.42578125" customWidth="1"/>
    <col min="3329" max="3334" width="11.42578125" customWidth="1"/>
    <col min="3585" max="3590" width="11.42578125" customWidth="1"/>
    <col min="3841" max="3846" width="11.42578125" customWidth="1"/>
    <col min="4097" max="4102" width="11.42578125" customWidth="1"/>
    <col min="4353" max="4358" width="11.42578125" customWidth="1"/>
    <col min="4609" max="4614" width="11.42578125" customWidth="1"/>
    <col min="4865" max="4870" width="11.42578125" customWidth="1"/>
    <col min="5121" max="5126" width="11.42578125" customWidth="1"/>
    <col min="5377" max="5382" width="11.42578125" customWidth="1"/>
    <col min="5633" max="5638" width="11.42578125" customWidth="1"/>
    <col min="5889" max="5894" width="11.42578125" customWidth="1"/>
    <col min="6145" max="6150" width="11.42578125" customWidth="1"/>
    <col min="6401" max="6406" width="11.42578125" customWidth="1"/>
    <col min="6657" max="6662" width="11.42578125" customWidth="1"/>
    <col min="6913" max="6918" width="11.42578125" customWidth="1"/>
    <col min="7169" max="7174" width="11.42578125" customWidth="1"/>
    <col min="7425" max="7430" width="11.42578125" customWidth="1"/>
    <col min="7681" max="7686" width="11.42578125" customWidth="1"/>
    <col min="7937" max="7942" width="11.42578125" customWidth="1"/>
    <col min="8193" max="8198" width="11.42578125" customWidth="1"/>
    <col min="8449" max="8454" width="11.42578125" customWidth="1"/>
    <col min="8705" max="8710" width="11.42578125" customWidth="1"/>
    <col min="8961" max="8966" width="11.42578125" customWidth="1"/>
    <col min="9217" max="9222" width="11.42578125" customWidth="1"/>
    <col min="9473" max="9478" width="11.42578125" customWidth="1"/>
    <col min="9729" max="9734" width="11.42578125" customWidth="1"/>
    <col min="9985" max="9990" width="11.42578125" customWidth="1"/>
    <col min="10241" max="10246" width="11.42578125" customWidth="1"/>
    <col min="10497" max="10502" width="11.42578125" customWidth="1"/>
    <col min="10753" max="10758" width="11.42578125" customWidth="1"/>
    <col min="11009" max="11014" width="11.42578125" customWidth="1"/>
    <col min="11265" max="11270" width="11.42578125" customWidth="1"/>
    <col min="11521" max="11526" width="11.42578125" customWidth="1"/>
    <col min="11777" max="11782" width="11.42578125" customWidth="1"/>
    <col min="12033" max="12038" width="11.42578125" customWidth="1"/>
    <col min="12289" max="12294" width="11.42578125" customWidth="1"/>
    <col min="12545" max="12550" width="11.42578125" customWidth="1"/>
    <col min="12801" max="12806" width="11.42578125" customWidth="1"/>
    <col min="13057" max="13062" width="11.42578125" customWidth="1"/>
    <col min="13313" max="13318" width="11.42578125" customWidth="1"/>
    <col min="13569" max="13574" width="11.42578125" customWidth="1"/>
    <col min="13825" max="13830" width="11.42578125" customWidth="1"/>
    <col min="14081" max="14086" width="11.42578125" customWidth="1"/>
    <col min="14337" max="14342" width="11.42578125" customWidth="1"/>
    <col min="14593" max="14598" width="11.42578125" customWidth="1"/>
    <col min="14849" max="14854" width="11.42578125" customWidth="1"/>
    <col min="15105" max="15110" width="11.42578125" customWidth="1"/>
    <col min="15361" max="15366" width="11.42578125" customWidth="1"/>
    <col min="15617" max="15622" width="11.42578125" customWidth="1"/>
    <col min="15873" max="15878" width="11.42578125" customWidth="1"/>
    <col min="16129" max="16134" width="11.42578125" customWidth="1"/>
  </cols>
  <sheetData>
    <row r="1" spans="1:8" x14ac:dyDescent="0.2">
      <c r="A1" s="39"/>
      <c r="B1" s="39"/>
      <c r="C1" s="39"/>
      <c r="D1" s="39"/>
      <c r="E1" s="39"/>
      <c r="F1" s="75"/>
      <c r="G1" s="38"/>
      <c r="H1" s="38"/>
    </row>
    <row r="2" spans="1:8" x14ac:dyDescent="0.2">
      <c r="A2" s="76" t="s">
        <v>10</v>
      </c>
      <c r="B2" s="77">
        <f t="shared" ref="B2:B7" si="0">C2/1000000</f>
        <v>2.736138</v>
      </c>
      <c r="C2" s="78">
        <v>2736138</v>
      </c>
      <c r="D2" s="39"/>
      <c r="E2" s="39"/>
      <c r="F2" s="75"/>
      <c r="G2" s="38"/>
      <c r="H2" s="38"/>
    </row>
    <row r="3" spans="1:8" x14ac:dyDescent="0.2">
      <c r="A3" s="76" t="s">
        <v>11</v>
      </c>
      <c r="B3" s="77">
        <f t="shared" si="0"/>
        <v>2.6243509999999999</v>
      </c>
      <c r="C3" s="79">
        <v>2624351</v>
      </c>
      <c r="D3" s="39"/>
      <c r="E3" s="39"/>
      <c r="F3" s="75"/>
      <c r="G3" s="38"/>
      <c r="H3" s="38"/>
    </row>
    <row r="4" spans="1:8" x14ac:dyDescent="0.2">
      <c r="A4" s="76" t="s">
        <v>12</v>
      </c>
      <c r="B4" s="77">
        <f t="shared" si="0"/>
        <v>2.6671939999999998</v>
      </c>
      <c r="C4" s="79">
        <v>2667194</v>
      </c>
      <c r="D4" s="39"/>
      <c r="E4" s="39"/>
      <c r="F4" s="75"/>
      <c r="G4" s="38"/>
      <c r="H4" s="38"/>
    </row>
    <row r="5" spans="1:8" x14ac:dyDescent="0.2">
      <c r="A5" s="76" t="s">
        <v>37</v>
      </c>
      <c r="B5" s="77">
        <f t="shared" si="0"/>
        <v>2.6945519999999998</v>
      </c>
      <c r="C5" s="79">
        <v>2694552</v>
      </c>
      <c r="D5" s="39"/>
      <c r="E5" s="39"/>
      <c r="F5" s="75"/>
      <c r="G5" s="38"/>
      <c r="H5" s="38"/>
    </row>
    <row r="6" spans="1:8" x14ac:dyDescent="0.2">
      <c r="A6" s="76" t="s">
        <v>27</v>
      </c>
      <c r="B6" s="77">
        <f>C6/1000000</f>
        <v>2.9313950000000002</v>
      </c>
      <c r="C6" s="79">
        <v>2931395</v>
      </c>
      <c r="D6" s="39"/>
      <c r="E6" s="39"/>
      <c r="F6" s="75"/>
      <c r="G6" s="38"/>
      <c r="H6" s="38"/>
    </row>
    <row r="7" spans="1:8" x14ac:dyDescent="0.2">
      <c r="A7" s="76" t="s">
        <v>26</v>
      </c>
      <c r="B7" s="77">
        <f t="shared" si="0"/>
        <v>2.670909</v>
      </c>
      <c r="C7" s="42">
        <v>2670909</v>
      </c>
      <c r="D7" s="39"/>
      <c r="E7" s="39"/>
      <c r="F7" s="75"/>
      <c r="G7" s="38"/>
      <c r="H7" s="38"/>
    </row>
    <row r="8" spans="1:8" x14ac:dyDescent="0.2">
      <c r="A8" s="39"/>
      <c r="B8" s="39"/>
      <c r="C8" s="39"/>
      <c r="D8" s="39"/>
      <c r="E8" s="39"/>
      <c r="F8" s="75"/>
      <c r="G8" s="38"/>
      <c r="H8" s="38"/>
    </row>
    <row r="9" spans="1:8" x14ac:dyDescent="0.2">
      <c r="A9" s="39"/>
      <c r="B9" s="39"/>
      <c r="C9" s="39"/>
      <c r="D9" s="39"/>
      <c r="E9" s="39"/>
      <c r="F9" s="75"/>
      <c r="G9" s="38"/>
      <c r="H9" s="38"/>
    </row>
    <row r="10" spans="1:8" x14ac:dyDescent="0.2">
      <c r="A10" s="39"/>
      <c r="B10" s="39"/>
      <c r="C10" s="39"/>
      <c r="D10" s="39"/>
      <c r="E10" s="39"/>
      <c r="F10" s="75"/>
      <c r="G10" s="38"/>
      <c r="H10" s="38"/>
    </row>
    <row r="11" spans="1:8" x14ac:dyDescent="0.2">
      <c r="A11" s="39"/>
      <c r="B11" s="39"/>
      <c r="C11" s="39"/>
      <c r="D11" s="39"/>
      <c r="E11" s="39"/>
      <c r="F11" s="75"/>
      <c r="G11" s="38"/>
      <c r="H11" s="38"/>
    </row>
    <row r="12" spans="1:8" x14ac:dyDescent="0.2">
      <c r="A12" s="39"/>
      <c r="B12" s="39"/>
      <c r="C12" s="39"/>
      <c r="D12" s="39"/>
      <c r="E12" s="39"/>
      <c r="F12" s="75"/>
      <c r="G12" s="38"/>
      <c r="H12" s="38"/>
    </row>
    <row r="13" spans="1:8" x14ac:dyDescent="0.2">
      <c r="A13" s="39"/>
      <c r="B13" s="39"/>
      <c r="C13" s="39"/>
      <c r="D13" s="39"/>
      <c r="E13" s="39"/>
      <c r="F13" s="75"/>
      <c r="G13" s="38"/>
      <c r="H13" s="38"/>
    </row>
    <row r="14" spans="1:8" x14ac:dyDescent="0.2">
      <c r="A14" s="39"/>
      <c r="B14" s="39"/>
      <c r="C14" s="39"/>
      <c r="D14" s="39"/>
      <c r="E14" s="39"/>
      <c r="F14" s="75"/>
      <c r="G14" s="38"/>
      <c r="H14" s="38"/>
    </row>
    <row r="15" spans="1:8" x14ac:dyDescent="0.2">
      <c r="A15" s="39"/>
      <c r="B15" s="39"/>
      <c r="C15" s="39"/>
      <c r="D15" s="39"/>
      <c r="E15" s="39"/>
      <c r="F15" s="75"/>
      <c r="G15" s="38"/>
      <c r="H15" s="38"/>
    </row>
    <row r="16" spans="1:8" x14ac:dyDescent="0.2">
      <c r="A16" s="38"/>
      <c r="B16" s="38"/>
      <c r="C16" s="38"/>
      <c r="D16" s="38"/>
      <c r="E16" s="38"/>
      <c r="F16" s="75"/>
      <c r="G16" s="38"/>
      <c r="H16" s="38"/>
    </row>
    <row r="17" spans="1:8" x14ac:dyDescent="0.2">
      <c r="A17" s="38"/>
      <c r="B17" s="38"/>
      <c r="C17" s="38"/>
      <c r="D17" s="38"/>
      <c r="E17" s="38"/>
      <c r="F17" s="75"/>
      <c r="G17" s="38"/>
      <c r="H17" s="38"/>
    </row>
    <row r="18" spans="1:8" x14ac:dyDescent="0.2">
      <c r="A18" s="38"/>
      <c r="B18" s="38"/>
      <c r="C18" s="38"/>
      <c r="D18" s="38"/>
      <c r="E18" s="38"/>
      <c r="F18" s="75"/>
      <c r="G18" s="38"/>
      <c r="H18" s="38"/>
    </row>
    <row r="19" spans="1:8" x14ac:dyDescent="0.2">
      <c r="A19" s="38"/>
      <c r="B19" s="38"/>
      <c r="C19" s="38"/>
      <c r="D19" s="38"/>
      <c r="E19" s="38"/>
      <c r="F19" s="75"/>
      <c r="G19" s="38"/>
      <c r="H19" s="38"/>
    </row>
    <row r="20" spans="1:8" x14ac:dyDescent="0.2">
      <c r="A20" s="38"/>
      <c r="B20" s="38"/>
      <c r="C20" s="38"/>
      <c r="D20" s="38"/>
      <c r="E20" s="38"/>
      <c r="F20" s="75"/>
      <c r="G20" s="38"/>
      <c r="H20" s="38"/>
    </row>
    <row r="21" spans="1:8" x14ac:dyDescent="0.2">
      <c r="A21" s="38"/>
      <c r="B21" s="38"/>
      <c r="C21" s="38"/>
      <c r="D21" s="38"/>
      <c r="E21" s="38"/>
      <c r="F21" s="75"/>
      <c r="G21" s="38"/>
      <c r="H21" s="38"/>
    </row>
    <row r="22" spans="1:8" x14ac:dyDescent="0.2">
      <c r="A22" s="38"/>
      <c r="B22" s="38"/>
      <c r="C22" s="38"/>
      <c r="D22" s="38"/>
      <c r="E22" s="38"/>
      <c r="F22" s="75"/>
      <c r="G22" s="38"/>
      <c r="H22" s="38"/>
    </row>
    <row r="23" spans="1:8" x14ac:dyDescent="0.2">
      <c r="A23" s="38"/>
      <c r="B23" s="38"/>
      <c r="C23" s="38"/>
      <c r="D23" s="38"/>
      <c r="E23" s="38"/>
      <c r="F23" s="75"/>
      <c r="G23" s="38"/>
      <c r="H23" s="38"/>
    </row>
    <row r="24" spans="1:8" x14ac:dyDescent="0.2">
      <c r="A24" s="38"/>
      <c r="B24" s="38"/>
      <c r="C24" s="38"/>
      <c r="D24" s="38"/>
      <c r="E24" s="38"/>
      <c r="F24" s="75"/>
      <c r="G24" s="38"/>
      <c r="H24" s="38"/>
    </row>
    <row r="25" spans="1:8" x14ac:dyDescent="0.2">
      <c r="A25" s="38"/>
      <c r="B25" s="38"/>
      <c r="C25" s="38"/>
      <c r="D25" s="38"/>
      <c r="E25" s="38"/>
      <c r="F25" s="75"/>
      <c r="G25" s="38"/>
      <c r="H25" s="38"/>
    </row>
    <row r="26" spans="1:8" x14ac:dyDescent="0.2">
      <c r="A26" s="38"/>
      <c r="B26" s="38"/>
      <c r="C26" s="38"/>
      <c r="D26" s="38"/>
      <c r="E26" s="38"/>
      <c r="F26" s="75"/>
      <c r="G26" s="38"/>
      <c r="H26" s="38"/>
    </row>
    <row r="27" spans="1:8" x14ac:dyDescent="0.2">
      <c r="A27" s="38"/>
      <c r="B27" s="38"/>
      <c r="C27" s="38"/>
      <c r="D27" s="38"/>
      <c r="E27" s="38"/>
      <c r="F27" s="75"/>
      <c r="G27" s="38"/>
      <c r="H27" s="38"/>
    </row>
    <row r="28" spans="1:8" x14ac:dyDescent="0.2">
      <c r="A28" s="38"/>
      <c r="B28" s="38"/>
      <c r="C28" s="38"/>
      <c r="D28" s="38"/>
      <c r="E28" s="38"/>
      <c r="F28" s="75"/>
      <c r="G28" s="38"/>
      <c r="H28" s="38"/>
    </row>
    <row r="29" spans="1:8" x14ac:dyDescent="0.2">
      <c r="A29" s="38"/>
      <c r="B29" s="38"/>
      <c r="C29" s="38"/>
      <c r="D29" s="38"/>
      <c r="E29" s="38"/>
      <c r="F29" s="75"/>
      <c r="G29" s="38"/>
      <c r="H29" s="38"/>
    </row>
    <row r="30" spans="1:8" x14ac:dyDescent="0.2">
      <c r="A30" s="38"/>
      <c r="B30" s="38"/>
      <c r="C30" s="38"/>
      <c r="D30" s="38"/>
      <c r="E30" s="38"/>
      <c r="F30" s="75"/>
      <c r="G30" s="38"/>
      <c r="H30" s="38"/>
    </row>
    <row r="31" spans="1:8" x14ac:dyDescent="0.2">
      <c r="A31" s="38"/>
      <c r="B31" s="38"/>
      <c r="C31" s="38"/>
      <c r="D31" s="38"/>
      <c r="E31" s="38"/>
      <c r="F31" s="75"/>
      <c r="G31" s="38"/>
      <c r="H31" s="38"/>
    </row>
    <row r="32" spans="1:8" x14ac:dyDescent="0.2">
      <c r="A32" s="38"/>
      <c r="B32" s="38"/>
      <c r="C32" s="38"/>
      <c r="D32" s="38"/>
      <c r="E32" s="38"/>
      <c r="F32" s="75"/>
      <c r="G32" s="38"/>
      <c r="H32" s="38"/>
    </row>
    <row r="33" spans="1:8" x14ac:dyDescent="0.2">
      <c r="A33" s="38"/>
      <c r="B33" s="38"/>
      <c r="C33" s="38"/>
      <c r="D33" s="38"/>
      <c r="E33" s="38"/>
      <c r="F33" s="75"/>
      <c r="G33" s="38"/>
      <c r="H33" s="38"/>
    </row>
    <row r="34" spans="1:8" x14ac:dyDescent="0.2">
      <c r="A34" s="38"/>
      <c r="B34" s="38"/>
      <c r="C34" s="38"/>
      <c r="D34" s="38"/>
      <c r="E34" s="38"/>
      <c r="F34" s="75"/>
      <c r="G34" s="38"/>
      <c r="H34" s="38"/>
    </row>
    <row r="35" spans="1:8" x14ac:dyDescent="0.2">
      <c r="A35" s="38"/>
      <c r="B35" s="38"/>
      <c r="C35" s="38"/>
      <c r="D35" s="38"/>
      <c r="E35" s="38"/>
      <c r="F35" s="75"/>
      <c r="G35" s="38"/>
      <c r="H35" s="38"/>
    </row>
    <row r="36" spans="1:8" x14ac:dyDescent="0.2">
      <c r="A36" s="38"/>
      <c r="B36" s="38"/>
      <c r="C36" s="38"/>
      <c r="D36" s="38"/>
      <c r="E36" s="38"/>
      <c r="F36" s="75"/>
      <c r="G36" s="38"/>
      <c r="H36" s="38"/>
    </row>
    <row r="37" spans="1:8" x14ac:dyDescent="0.2">
      <c r="A37" s="38"/>
      <c r="B37" s="38"/>
      <c r="C37" s="38"/>
      <c r="D37" s="38"/>
      <c r="E37" s="38"/>
      <c r="F37" s="75"/>
      <c r="G37" s="38"/>
      <c r="H37" s="38"/>
    </row>
    <row r="38" spans="1:8" x14ac:dyDescent="0.2">
      <c r="A38" s="38"/>
      <c r="B38" s="38"/>
      <c r="C38" s="38"/>
      <c r="D38" s="38"/>
      <c r="E38" s="38"/>
      <c r="F38" s="75"/>
      <c r="G38" s="38"/>
      <c r="H38" s="38"/>
    </row>
    <row r="39" spans="1:8" x14ac:dyDescent="0.2">
      <c r="A39" s="38"/>
      <c r="B39" s="38"/>
      <c r="C39" s="38"/>
      <c r="D39" s="38"/>
      <c r="E39" s="38"/>
      <c r="F39" s="75"/>
      <c r="G39" s="38"/>
      <c r="H39" s="38"/>
    </row>
    <row r="40" spans="1:8" x14ac:dyDescent="0.2">
      <c r="A40" s="38"/>
      <c r="B40" s="38"/>
      <c r="C40" s="38"/>
      <c r="D40" s="38"/>
      <c r="E40" s="38"/>
      <c r="F40" s="75"/>
      <c r="G40" s="38"/>
      <c r="H40" s="38"/>
    </row>
    <row r="41" spans="1:8" x14ac:dyDescent="0.2">
      <c r="A41" s="38"/>
      <c r="B41" s="38"/>
      <c r="C41" s="38"/>
      <c r="D41" s="38"/>
      <c r="E41" s="38"/>
      <c r="F41" s="75"/>
      <c r="G41" s="38"/>
      <c r="H41" s="38"/>
    </row>
    <row r="42" spans="1:8" x14ac:dyDescent="0.2">
      <c r="A42" s="38"/>
      <c r="B42" s="38"/>
      <c r="C42" s="38"/>
      <c r="D42" s="38"/>
      <c r="E42" s="38"/>
      <c r="F42" s="75"/>
      <c r="G42" s="38"/>
      <c r="H42" s="38"/>
    </row>
    <row r="43" spans="1:8" x14ac:dyDescent="0.2">
      <c r="A43" s="38"/>
      <c r="B43" s="38"/>
      <c r="C43" s="38"/>
      <c r="D43" s="38"/>
      <c r="E43" s="38"/>
      <c r="F43" s="75"/>
      <c r="G43" s="38"/>
      <c r="H43" s="3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Normal="100" workbookViewId="0"/>
  </sheetViews>
  <sheetFormatPr baseColWidth="10" defaultRowHeight="12.75" x14ac:dyDescent="0.2"/>
  <cols>
    <col min="1" max="1" width="14.42578125" customWidth="1"/>
    <col min="2" max="8" width="11.28515625" customWidth="1"/>
    <col min="9" max="9" width="11.28515625" style="81" customWidth="1"/>
    <col min="10" max="10" width="11.42578125" style="81" customWidth="1"/>
    <col min="257" max="257" width="14.42578125" customWidth="1"/>
    <col min="258" max="265" width="11.28515625" customWidth="1"/>
    <col min="266" max="266" width="11.42578125" customWidth="1"/>
    <col min="513" max="513" width="14.42578125" customWidth="1"/>
    <col min="514" max="521" width="11.28515625" customWidth="1"/>
    <col min="522" max="522" width="11.42578125" customWidth="1"/>
    <col min="769" max="769" width="14.42578125" customWidth="1"/>
    <col min="770" max="777" width="11.28515625" customWidth="1"/>
    <col min="778" max="778" width="11.42578125" customWidth="1"/>
    <col min="1025" max="1025" width="14.42578125" customWidth="1"/>
    <col min="1026" max="1033" width="11.28515625" customWidth="1"/>
    <col min="1034" max="1034" width="11.42578125" customWidth="1"/>
    <col min="1281" max="1281" width="14.42578125" customWidth="1"/>
    <col min="1282" max="1289" width="11.28515625" customWidth="1"/>
    <col min="1290" max="1290" width="11.42578125" customWidth="1"/>
    <col min="1537" max="1537" width="14.42578125" customWidth="1"/>
    <col min="1538" max="1545" width="11.28515625" customWidth="1"/>
    <col min="1546" max="1546" width="11.42578125" customWidth="1"/>
    <col min="1793" max="1793" width="14.42578125" customWidth="1"/>
    <col min="1794" max="1801" width="11.28515625" customWidth="1"/>
    <col min="1802" max="1802" width="11.42578125" customWidth="1"/>
    <col min="2049" max="2049" width="14.42578125" customWidth="1"/>
    <col min="2050" max="2057" width="11.28515625" customWidth="1"/>
    <col min="2058" max="2058" width="11.42578125" customWidth="1"/>
    <col min="2305" max="2305" width="14.42578125" customWidth="1"/>
    <col min="2306" max="2313" width="11.28515625" customWidth="1"/>
    <col min="2314" max="2314" width="11.42578125" customWidth="1"/>
    <col min="2561" max="2561" width="14.42578125" customWidth="1"/>
    <col min="2562" max="2569" width="11.28515625" customWidth="1"/>
    <col min="2570" max="2570" width="11.42578125" customWidth="1"/>
    <col min="2817" max="2817" width="14.42578125" customWidth="1"/>
    <col min="2818" max="2825" width="11.28515625" customWidth="1"/>
    <col min="2826" max="2826" width="11.42578125" customWidth="1"/>
    <col min="3073" max="3073" width="14.42578125" customWidth="1"/>
    <col min="3074" max="3081" width="11.28515625" customWidth="1"/>
    <col min="3082" max="3082" width="11.42578125" customWidth="1"/>
    <col min="3329" max="3329" width="14.42578125" customWidth="1"/>
    <col min="3330" max="3337" width="11.28515625" customWidth="1"/>
    <col min="3338" max="3338" width="11.42578125" customWidth="1"/>
    <col min="3585" max="3585" width="14.42578125" customWidth="1"/>
    <col min="3586" max="3593" width="11.28515625" customWidth="1"/>
    <col min="3594" max="3594" width="11.42578125" customWidth="1"/>
    <col min="3841" max="3841" width="14.42578125" customWidth="1"/>
    <col min="3842" max="3849" width="11.28515625" customWidth="1"/>
    <col min="3850" max="3850" width="11.42578125" customWidth="1"/>
    <col min="4097" max="4097" width="14.42578125" customWidth="1"/>
    <col min="4098" max="4105" width="11.28515625" customWidth="1"/>
    <col min="4106" max="4106" width="11.42578125" customWidth="1"/>
    <col min="4353" max="4353" width="14.42578125" customWidth="1"/>
    <col min="4354" max="4361" width="11.28515625" customWidth="1"/>
    <col min="4362" max="4362" width="11.42578125" customWidth="1"/>
    <col min="4609" max="4609" width="14.42578125" customWidth="1"/>
    <col min="4610" max="4617" width="11.28515625" customWidth="1"/>
    <col min="4618" max="4618" width="11.42578125" customWidth="1"/>
    <col min="4865" max="4865" width="14.42578125" customWidth="1"/>
    <col min="4866" max="4873" width="11.28515625" customWidth="1"/>
    <col min="4874" max="4874" width="11.42578125" customWidth="1"/>
    <col min="5121" max="5121" width="14.42578125" customWidth="1"/>
    <col min="5122" max="5129" width="11.28515625" customWidth="1"/>
    <col min="5130" max="5130" width="11.42578125" customWidth="1"/>
    <col min="5377" max="5377" width="14.42578125" customWidth="1"/>
    <col min="5378" max="5385" width="11.28515625" customWidth="1"/>
    <col min="5386" max="5386" width="11.42578125" customWidth="1"/>
    <col min="5633" max="5633" width="14.42578125" customWidth="1"/>
    <col min="5634" max="5641" width="11.28515625" customWidth="1"/>
    <col min="5642" max="5642" width="11.42578125" customWidth="1"/>
    <col min="5889" max="5889" width="14.42578125" customWidth="1"/>
    <col min="5890" max="5897" width="11.28515625" customWidth="1"/>
    <col min="5898" max="5898" width="11.42578125" customWidth="1"/>
    <col min="6145" max="6145" width="14.42578125" customWidth="1"/>
    <col min="6146" max="6153" width="11.28515625" customWidth="1"/>
    <col min="6154" max="6154" width="11.42578125" customWidth="1"/>
    <col min="6401" max="6401" width="14.42578125" customWidth="1"/>
    <col min="6402" max="6409" width="11.28515625" customWidth="1"/>
    <col min="6410" max="6410" width="11.42578125" customWidth="1"/>
    <col min="6657" max="6657" width="14.42578125" customWidth="1"/>
    <col min="6658" max="6665" width="11.28515625" customWidth="1"/>
    <col min="6666" max="6666" width="11.42578125" customWidth="1"/>
    <col min="6913" max="6913" width="14.42578125" customWidth="1"/>
    <col min="6914" max="6921" width="11.28515625" customWidth="1"/>
    <col min="6922" max="6922" width="11.42578125" customWidth="1"/>
    <col min="7169" max="7169" width="14.42578125" customWidth="1"/>
    <col min="7170" max="7177" width="11.28515625" customWidth="1"/>
    <col min="7178" max="7178" width="11.42578125" customWidth="1"/>
    <col min="7425" max="7425" width="14.42578125" customWidth="1"/>
    <col min="7426" max="7433" width="11.28515625" customWidth="1"/>
    <col min="7434" max="7434" width="11.42578125" customWidth="1"/>
    <col min="7681" max="7681" width="14.42578125" customWidth="1"/>
    <col min="7682" max="7689" width="11.28515625" customWidth="1"/>
    <col min="7690" max="7690" width="11.42578125" customWidth="1"/>
    <col min="7937" max="7937" width="14.42578125" customWidth="1"/>
    <col min="7938" max="7945" width="11.28515625" customWidth="1"/>
    <col min="7946" max="7946" width="11.42578125" customWidth="1"/>
    <col min="8193" max="8193" width="14.42578125" customWidth="1"/>
    <col min="8194" max="8201" width="11.28515625" customWidth="1"/>
    <col min="8202" max="8202" width="11.42578125" customWidth="1"/>
    <col min="8449" max="8449" width="14.42578125" customWidth="1"/>
    <col min="8450" max="8457" width="11.28515625" customWidth="1"/>
    <col min="8458" max="8458" width="11.42578125" customWidth="1"/>
    <col min="8705" max="8705" width="14.42578125" customWidth="1"/>
    <col min="8706" max="8713" width="11.28515625" customWidth="1"/>
    <col min="8714" max="8714" width="11.42578125" customWidth="1"/>
    <col min="8961" max="8961" width="14.42578125" customWidth="1"/>
    <col min="8962" max="8969" width="11.28515625" customWidth="1"/>
    <col min="8970" max="8970" width="11.42578125" customWidth="1"/>
    <col min="9217" max="9217" width="14.42578125" customWidth="1"/>
    <col min="9218" max="9225" width="11.28515625" customWidth="1"/>
    <col min="9226" max="9226" width="11.42578125" customWidth="1"/>
    <col min="9473" max="9473" width="14.42578125" customWidth="1"/>
    <col min="9474" max="9481" width="11.28515625" customWidth="1"/>
    <col min="9482" max="9482" width="11.42578125" customWidth="1"/>
    <col min="9729" max="9729" width="14.42578125" customWidth="1"/>
    <col min="9730" max="9737" width="11.28515625" customWidth="1"/>
    <col min="9738" max="9738" width="11.42578125" customWidth="1"/>
    <col min="9985" max="9985" width="14.42578125" customWidth="1"/>
    <col min="9986" max="9993" width="11.28515625" customWidth="1"/>
    <col min="9994" max="9994" width="11.42578125" customWidth="1"/>
    <col min="10241" max="10241" width="14.42578125" customWidth="1"/>
    <col min="10242" max="10249" width="11.28515625" customWidth="1"/>
    <col min="10250" max="10250" width="11.42578125" customWidth="1"/>
    <col min="10497" max="10497" width="14.42578125" customWidth="1"/>
    <col min="10498" max="10505" width="11.28515625" customWidth="1"/>
    <col min="10506" max="10506" width="11.42578125" customWidth="1"/>
    <col min="10753" max="10753" width="14.42578125" customWidth="1"/>
    <col min="10754" max="10761" width="11.28515625" customWidth="1"/>
    <col min="10762" max="10762" width="11.42578125" customWidth="1"/>
    <col min="11009" max="11009" width="14.42578125" customWidth="1"/>
    <col min="11010" max="11017" width="11.28515625" customWidth="1"/>
    <col min="11018" max="11018" width="11.42578125" customWidth="1"/>
    <col min="11265" max="11265" width="14.42578125" customWidth="1"/>
    <col min="11266" max="11273" width="11.28515625" customWidth="1"/>
    <col min="11274" max="11274" width="11.42578125" customWidth="1"/>
    <col min="11521" max="11521" width="14.42578125" customWidth="1"/>
    <col min="11522" max="11529" width="11.28515625" customWidth="1"/>
    <col min="11530" max="11530" width="11.42578125" customWidth="1"/>
    <col min="11777" max="11777" width="14.42578125" customWidth="1"/>
    <col min="11778" max="11785" width="11.28515625" customWidth="1"/>
    <col min="11786" max="11786" width="11.42578125" customWidth="1"/>
    <col min="12033" max="12033" width="14.42578125" customWidth="1"/>
    <col min="12034" max="12041" width="11.28515625" customWidth="1"/>
    <col min="12042" max="12042" width="11.42578125" customWidth="1"/>
    <col min="12289" max="12289" width="14.42578125" customWidth="1"/>
    <col min="12290" max="12297" width="11.28515625" customWidth="1"/>
    <col min="12298" max="12298" width="11.42578125" customWidth="1"/>
    <col min="12545" max="12545" width="14.42578125" customWidth="1"/>
    <col min="12546" max="12553" width="11.28515625" customWidth="1"/>
    <col min="12554" max="12554" width="11.42578125" customWidth="1"/>
    <col min="12801" max="12801" width="14.42578125" customWidth="1"/>
    <col min="12802" max="12809" width="11.28515625" customWidth="1"/>
    <col min="12810" max="12810" width="11.42578125" customWidth="1"/>
    <col min="13057" max="13057" width="14.42578125" customWidth="1"/>
    <col min="13058" max="13065" width="11.28515625" customWidth="1"/>
    <col min="13066" max="13066" width="11.42578125" customWidth="1"/>
    <col min="13313" max="13313" width="14.42578125" customWidth="1"/>
    <col min="13314" max="13321" width="11.28515625" customWidth="1"/>
    <col min="13322" max="13322" width="11.42578125" customWidth="1"/>
    <col min="13569" max="13569" width="14.42578125" customWidth="1"/>
    <col min="13570" max="13577" width="11.28515625" customWidth="1"/>
    <col min="13578" max="13578" width="11.42578125" customWidth="1"/>
    <col min="13825" max="13825" width="14.42578125" customWidth="1"/>
    <col min="13826" max="13833" width="11.28515625" customWidth="1"/>
    <col min="13834" max="13834" width="11.42578125" customWidth="1"/>
    <col min="14081" max="14081" width="14.42578125" customWidth="1"/>
    <col min="14082" max="14089" width="11.28515625" customWidth="1"/>
    <col min="14090" max="14090" width="11.42578125" customWidth="1"/>
    <col min="14337" max="14337" width="14.42578125" customWidth="1"/>
    <col min="14338" max="14345" width="11.28515625" customWidth="1"/>
    <col min="14346" max="14346" width="11.42578125" customWidth="1"/>
    <col min="14593" max="14593" width="14.42578125" customWidth="1"/>
    <col min="14594" max="14601" width="11.28515625" customWidth="1"/>
    <col min="14602" max="14602" width="11.42578125" customWidth="1"/>
    <col min="14849" max="14849" width="14.42578125" customWidth="1"/>
    <col min="14850" max="14857" width="11.28515625" customWidth="1"/>
    <col min="14858" max="14858" width="11.42578125" customWidth="1"/>
    <col min="15105" max="15105" width="14.42578125" customWidth="1"/>
    <col min="15106" max="15113" width="11.28515625" customWidth="1"/>
    <col min="15114" max="15114" width="11.42578125" customWidth="1"/>
    <col min="15361" max="15361" width="14.42578125" customWidth="1"/>
    <col min="15362" max="15369" width="11.28515625" customWidth="1"/>
    <col min="15370" max="15370" width="11.42578125" customWidth="1"/>
    <col min="15617" max="15617" width="14.42578125" customWidth="1"/>
    <col min="15618" max="15625" width="11.28515625" customWidth="1"/>
    <col min="15626" max="15626" width="11.42578125" customWidth="1"/>
    <col min="15873" max="15873" width="14.42578125" customWidth="1"/>
    <col min="15874" max="15881" width="11.28515625" customWidth="1"/>
    <col min="15882" max="15882" width="11.42578125" customWidth="1"/>
    <col min="16129" max="16129" width="14.42578125" customWidth="1"/>
    <col min="16130" max="16137" width="11.28515625" customWidth="1"/>
    <col min="16138" max="16138" width="11.42578125" customWidth="1"/>
  </cols>
  <sheetData>
    <row r="1" spans="1:18" ht="55.5" customHeight="1" x14ac:dyDescent="0.2">
      <c r="A1" s="80" t="s">
        <v>38</v>
      </c>
      <c r="B1" s="80"/>
      <c r="C1" s="80"/>
      <c r="D1" s="80"/>
      <c r="E1" s="80"/>
      <c r="F1" s="80"/>
      <c r="G1" s="80"/>
      <c r="H1" s="80"/>
      <c r="I1" s="80"/>
    </row>
    <row r="2" spans="1:18" ht="30" customHeight="1" x14ac:dyDescent="0.2">
      <c r="A2" s="136" t="s">
        <v>39</v>
      </c>
      <c r="B2" s="13" t="s">
        <v>40</v>
      </c>
      <c r="C2" s="14"/>
      <c r="D2" s="14"/>
      <c r="E2" s="14"/>
      <c r="F2" s="14"/>
      <c r="G2" s="14"/>
      <c r="H2" s="14"/>
      <c r="I2" s="14"/>
    </row>
    <row r="3" spans="1:18" ht="31.5" customHeight="1" x14ac:dyDescent="0.2">
      <c r="A3" s="137"/>
      <c r="B3" s="82" t="s">
        <v>41</v>
      </c>
      <c r="C3" s="82"/>
      <c r="D3" s="155" t="s">
        <v>42</v>
      </c>
      <c r="E3" s="13" t="s">
        <v>43</v>
      </c>
      <c r="F3" s="14"/>
      <c r="G3" s="14"/>
      <c r="H3" s="14"/>
      <c r="I3" s="14"/>
    </row>
    <row r="4" spans="1:18" ht="31.5" customHeight="1" x14ac:dyDescent="0.2">
      <c r="A4" s="137"/>
      <c r="B4" s="156" t="s">
        <v>44</v>
      </c>
      <c r="C4" s="156" t="s">
        <v>45</v>
      </c>
      <c r="D4" s="151"/>
      <c r="E4" s="151" t="s">
        <v>46</v>
      </c>
      <c r="F4" s="151" t="s">
        <v>47</v>
      </c>
      <c r="G4" s="151" t="s">
        <v>48</v>
      </c>
      <c r="H4" s="151" t="s">
        <v>49</v>
      </c>
      <c r="I4" s="153" t="s">
        <v>50</v>
      </c>
    </row>
    <row r="5" spans="1:18" ht="26.25" customHeight="1" x14ac:dyDescent="0.2">
      <c r="A5" s="138"/>
      <c r="B5" s="156"/>
      <c r="C5" s="156"/>
      <c r="D5" s="152"/>
      <c r="E5" s="152"/>
      <c r="F5" s="152"/>
      <c r="G5" s="152"/>
      <c r="H5" s="152"/>
      <c r="I5" s="154"/>
    </row>
    <row r="6" spans="1:18" ht="87.75" customHeight="1" x14ac:dyDescent="0.2">
      <c r="A6" s="18" t="s">
        <v>10</v>
      </c>
      <c r="B6" s="83">
        <v>40274</v>
      </c>
      <c r="C6" s="83">
        <v>38298</v>
      </c>
      <c r="D6" s="84">
        <f t="shared" ref="D6:D11" si="0">E6+F6+G6+H6+I6</f>
        <v>2736138</v>
      </c>
      <c r="E6" s="83">
        <v>2362091</v>
      </c>
      <c r="F6" s="83">
        <v>270715</v>
      </c>
      <c r="G6" s="83">
        <v>56061</v>
      </c>
      <c r="H6" s="83">
        <v>42272</v>
      </c>
      <c r="I6" s="85">
        <v>4999</v>
      </c>
      <c r="J6" s="86"/>
    </row>
    <row r="7" spans="1:18" ht="87.75" customHeight="1" x14ac:dyDescent="0.2">
      <c r="A7" s="18" t="s">
        <v>11</v>
      </c>
      <c r="B7" s="83">
        <v>41423</v>
      </c>
      <c r="C7" s="83">
        <v>38208</v>
      </c>
      <c r="D7" s="84">
        <f t="shared" si="0"/>
        <v>2624351</v>
      </c>
      <c r="E7" s="83">
        <v>2203567</v>
      </c>
      <c r="F7" s="83">
        <v>300519</v>
      </c>
      <c r="G7" s="83">
        <v>64318</v>
      </c>
      <c r="H7" s="83">
        <v>50653</v>
      </c>
      <c r="I7" s="87">
        <v>5294</v>
      </c>
      <c r="J7" s="86"/>
    </row>
    <row r="8" spans="1:18" ht="87.75" customHeight="1" x14ac:dyDescent="0.2">
      <c r="A8" s="18" t="s">
        <v>12</v>
      </c>
      <c r="B8" s="83">
        <v>40394</v>
      </c>
      <c r="C8" s="83">
        <v>37995</v>
      </c>
      <c r="D8" s="84">
        <f t="shared" si="0"/>
        <v>2667194</v>
      </c>
      <c r="E8" s="87">
        <v>2270721</v>
      </c>
      <c r="F8" s="83">
        <v>286633</v>
      </c>
      <c r="G8" s="83">
        <v>58407</v>
      </c>
      <c r="H8" s="83">
        <v>45751</v>
      </c>
      <c r="I8" s="87">
        <v>5682</v>
      </c>
      <c r="J8" s="86"/>
    </row>
    <row r="9" spans="1:18" ht="87.75" customHeight="1" x14ac:dyDescent="0.2">
      <c r="A9" s="18" t="s">
        <v>37</v>
      </c>
      <c r="B9" s="83">
        <v>40522</v>
      </c>
      <c r="C9" s="83">
        <v>38629</v>
      </c>
      <c r="D9" s="84">
        <f t="shared" si="0"/>
        <v>2694552</v>
      </c>
      <c r="E9" s="87">
        <v>2276064</v>
      </c>
      <c r="F9" s="83">
        <v>300323</v>
      </c>
      <c r="G9" s="83">
        <v>63147</v>
      </c>
      <c r="H9" s="83">
        <v>49758</v>
      </c>
      <c r="I9" s="87">
        <v>5260</v>
      </c>
      <c r="J9" s="86"/>
      <c r="K9" s="1"/>
    </row>
    <row r="10" spans="1:18" ht="87.75" customHeight="1" x14ac:dyDescent="0.2">
      <c r="A10" s="18" t="s">
        <v>27</v>
      </c>
      <c r="B10" s="83">
        <v>41622</v>
      </c>
      <c r="C10" s="83">
        <v>38749</v>
      </c>
      <c r="D10" s="84">
        <f t="shared" si="0"/>
        <v>2931395</v>
      </c>
      <c r="E10" s="87">
        <v>2489771</v>
      </c>
      <c r="F10" s="83">
        <v>320684</v>
      </c>
      <c r="G10" s="83">
        <v>64204</v>
      </c>
      <c r="H10" s="83">
        <v>51159</v>
      </c>
      <c r="I10" s="87">
        <v>5577</v>
      </c>
      <c r="J10" s="86"/>
      <c r="K10" s="1"/>
    </row>
    <row r="11" spans="1:18" ht="87.75" customHeight="1" x14ac:dyDescent="0.2">
      <c r="A11" s="88" t="s">
        <v>26</v>
      </c>
      <c r="B11" s="33">
        <v>38907</v>
      </c>
      <c r="C11" s="33">
        <v>37548</v>
      </c>
      <c r="D11" s="89">
        <f t="shared" si="0"/>
        <v>2670909</v>
      </c>
      <c r="E11" s="34">
        <v>2265536</v>
      </c>
      <c r="F11" s="33">
        <v>293726</v>
      </c>
      <c r="G11" s="33">
        <v>59673</v>
      </c>
      <c r="H11" s="33">
        <v>46667</v>
      </c>
      <c r="I11" s="34">
        <v>5307</v>
      </c>
      <c r="K11" s="90"/>
      <c r="L11" s="90"/>
      <c r="M11" s="90"/>
      <c r="N11" s="90"/>
      <c r="O11" s="90"/>
      <c r="P11" s="90"/>
      <c r="Q11" s="90"/>
      <c r="R11" s="90"/>
    </row>
    <row r="12" spans="1:18" ht="22.5" customHeight="1" x14ac:dyDescent="0.2">
      <c r="A12" s="11" t="s">
        <v>51</v>
      </c>
      <c r="B12" s="11"/>
      <c r="C12" s="11"/>
      <c r="D12" s="91"/>
      <c r="E12" s="11"/>
      <c r="F12" s="11"/>
      <c r="G12" s="11"/>
      <c r="H12" s="11"/>
      <c r="I12" s="75"/>
      <c r="K12" s="86"/>
      <c r="L12" s="86"/>
      <c r="M12" s="86"/>
      <c r="N12" s="86"/>
      <c r="O12" s="86"/>
      <c r="P12" s="86"/>
      <c r="Q12" s="86"/>
      <c r="R12" s="86"/>
    </row>
    <row r="13" spans="1:18" x14ac:dyDescent="0.2">
      <c r="A13" s="11" t="s">
        <v>52</v>
      </c>
      <c r="B13" s="11"/>
      <c r="C13" s="92"/>
      <c r="D13" s="91"/>
      <c r="E13" s="11"/>
      <c r="F13" s="11"/>
      <c r="G13" s="11"/>
      <c r="H13" s="11"/>
      <c r="I13" s="75"/>
    </row>
    <row r="14" spans="1:18" ht="22.5" customHeight="1" x14ac:dyDescent="0.2">
      <c r="A14" s="11" t="s">
        <v>14</v>
      </c>
      <c r="B14" s="11"/>
      <c r="C14" s="11"/>
      <c r="D14" s="11"/>
      <c r="E14" s="11"/>
      <c r="F14" s="11"/>
      <c r="G14" s="11"/>
      <c r="H14" s="11"/>
      <c r="I14" s="75"/>
    </row>
    <row r="16" spans="1:18" x14ac:dyDescent="0.2">
      <c r="B16" s="93"/>
      <c r="C16" s="93"/>
      <c r="D16" s="93"/>
      <c r="E16" s="93"/>
      <c r="F16" s="93"/>
      <c r="G16" s="93"/>
      <c r="H16" s="93"/>
      <c r="I16" s="93"/>
    </row>
  </sheetData>
  <mergeCells count="9">
    <mergeCell ref="G4:G5"/>
    <mergeCell ref="H4:H5"/>
    <mergeCell ref="I4:I5"/>
    <mergeCell ref="A2:A5"/>
    <mergeCell ref="D3:D5"/>
    <mergeCell ref="B4:B5"/>
    <mergeCell ref="C4:C5"/>
    <mergeCell ref="E4:E5"/>
    <mergeCell ref="F4:F5"/>
  </mergeCells>
  <printOptions horizontalCentered="1"/>
  <pageMargins left="0.82677165354330717" right="0.82677165354330717" top="0.86614173228346458" bottom="0.98425196850393704" header="0" footer="0"/>
  <pageSetup scale="85" firstPageNumber="26" orientation="portrait" useFirstPageNumber="1" horizontalDpi="200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7"/>
  <sheetViews>
    <sheetView showGridLines="0" zoomScaleNormal="100" workbookViewId="0">
      <selection activeCell="B16" sqref="B16"/>
    </sheetView>
  </sheetViews>
  <sheetFormatPr baseColWidth="10" defaultRowHeight="12.75" x14ac:dyDescent="0.2"/>
  <cols>
    <col min="1" max="1" width="27.7109375" customWidth="1"/>
    <col min="2" max="3" width="25.28515625" customWidth="1"/>
    <col min="257" max="257" width="37" customWidth="1"/>
    <col min="258" max="259" width="25.28515625" customWidth="1"/>
    <col min="513" max="513" width="37" customWidth="1"/>
    <col min="514" max="515" width="25.28515625" customWidth="1"/>
    <col min="769" max="769" width="37" customWidth="1"/>
    <col min="770" max="771" width="25.28515625" customWidth="1"/>
    <col min="1025" max="1025" width="37" customWidth="1"/>
    <col min="1026" max="1027" width="25.28515625" customWidth="1"/>
    <col min="1281" max="1281" width="37" customWidth="1"/>
    <col min="1282" max="1283" width="25.28515625" customWidth="1"/>
    <col min="1537" max="1537" width="37" customWidth="1"/>
    <col min="1538" max="1539" width="25.28515625" customWidth="1"/>
    <col min="1793" max="1793" width="37" customWidth="1"/>
    <col min="1794" max="1795" width="25.28515625" customWidth="1"/>
    <col min="2049" max="2049" width="37" customWidth="1"/>
    <col min="2050" max="2051" width="25.28515625" customWidth="1"/>
    <col min="2305" max="2305" width="37" customWidth="1"/>
    <col min="2306" max="2307" width="25.28515625" customWidth="1"/>
    <col min="2561" max="2561" width="37" customWidth="1"/>
    <col min="2562" max="2563" width="25.28515625" customWidth="1"/>
    <col min="2817" max="2817" width="37" customWidth="1"/>
    <col min="2818" max="2819" width="25.28515625" customWidth="1"/>
    <col min="3073" max="3073" width="37" customWidth="1"/>
    <col min="3074" max="3075" width="25.28515625" customWidth="1"/>
    <col min="3329" max="3329" width="37" customWidth="1"/>
    <col min="3330" max="3331" width="25.28515625" customWidth="1"/>
    <col min="3585" max="3585" width="37" customWidth="1"/>
    <col min="3586" max="3587" width="25.28515625" customWidth="1"/>
    <col min="3841" max="3841" width="37" customWidth="1"/>
    <col min="3842" max="3843" width="25.28515625" customWidth="1"/>
    <col min="4097" max="4097" width="37" customWidth="1"/>
    <col min="4098" max="4099" width="25.28515625" customWidth="1"/>
    <col min="4353" max="4353" width="37" customWidth="1"/>
    <col min="4354" max="4355" width="25.28515625" customWidth="1"/>
    <col min="4609" max="4609" width="37" customWidth="1"/>
    <col min="4610" max="4611" width="25.28515625" customWidth="1"/>
    <col min="4865" max="4865" width="37" customWidth="1"/>
    <col min="4866" max="4867" width="25.28515625" customWidth="1"/>
    <col min="5121" max="5121" width="37" customWidth="1"/>
    <col min="5122" max="5123" width="25.28515625" customWidth="1"/>
    <col min="5377" max="5377" width="37" customWidth="1"/>
    <col min="5378" max="5379" width="25.28515625" customWidth="1"/>
    <col min="5633" max="5633" width="37" customWidth="1"/>
    <col min="5634" max="5635" width="25.28515625" customWidth="1"/>
    <col min="5889" max="5889" width="37" customWidth="1"/>
    <col min="5890" max="5891" width="25.28515625" customWidth="1"/>
    <col min="6145" max="6145" width="37" customWidth="1"/>
    <col min="6146" max="6147" width="25.28515625" customWidth="1"/>
    <col min="6401" max="6401" width="37" customWidth="1"/>
    <col min="6402" max="6403" width="25.28515625" customWidth="1"/>
    <col min="6657" max="6657" width="37" customWidth="1"/>
    <col min="6658" max="6659" width="25.28515625" customWidth="1"/>
    <col min="6913" max="6913" width="37" customWidth="1"/>
    <col min="6914" max="6915" width="25.28515625" customWidth="1"/>
    <col min="7169" max="7169" width="37" customWidth="1"/>
    <col min="7170" max="7171" width="25.28515625" customWidth="1"/>
    <col min="7425" max="7425" width="37" customWidth="1"/>
    <col min="7426" max="7427" width="25.28515625" customWidth="1"/>
    <col min="7681" max="7681" width="37" customWidth="1"/>
    <col min="7682" max="7683" width="25.28515625" customWidth="1"/>
    <col min="7937" max="7937" width="37" customWidth="1"/>
    <col min="7938" max="7939" width="25.28515625" customWidth="1"/>
    <col min="8193" max="8193" width="37" customWidth="1"/>
    <col min="8194" max="8195" width="25.28515625" customWidth="1"/>
    <col min="8449" max="8449" width="37" customWidth="1"/>
    <col min="8450" max="8451" width="25.28515625" customWidth="1"/>
    <col min="8705" max="8705" width="37" customWidth="1"/>
    <col min="8706" max="8707" width="25.28515625" customWidth="1"/>
    <col min="8961" max="8961" width="37" customWidth="1"/>
    <col min="8962" max="8963" width="25.28515625" customWidth="1"/>
    <col min="9217" max="9217" width="37" customWidth="1"/>
    <col min="9218" max="9219" width="25.28515625" customWidth="1"/>
    <col min="9473" max="9473" width="37" customWidth="1"/>
    <col min="9474" max="9475" width="25.28515625" customWidth="1"/>
    <col min="9729" max="9729" width="37" customWidth="1"/>
    <col min="9730" max="9731" width="25.28515625" customWidth="1"/>
    <col min="9985" max="9985" width="37" customWidth="1"/>
    <col min="9986" max="9987" width="25.28515625" customWidth="1"/>
    <col min="10241" max="10241" width="37" customWidth="1"/>
    <col min="10242" max="10243" width="25.28515625" customWidth="1"/>
    <col min="10497" max="10497" width="37" customWidth="1"/>
    <col min="10498" max="10499" width="25.28515625" customWidth="1"/>
    <col min="10753" max="10753" width="37" customWidth="1"/>
    <col min="10754" max="10755" width="25.28515625" customWidth="1"/>
    <col min="11009" max="11009" width="37" customWidth="1"/>
    <col min="11010" max="11011" width="25.28515625" customWidth="1"/>
    <col min="11265" max="11265" width="37" customWidth="1"/>
    <col min="11266" max="11267" width="25.28515625" customWidth="1"/>
    <col min="11521" max="11521" width="37" customWidth="1"/>
    <col min="11522" max="11523" width="25.28515625" customWidth="1"/>
    <col min="11777" max="11777" width="37" customWidth="1"/>
    <col min="11778" max="11779" width="25.28515625" customWidth="1"/>
    <col min="12033" max="12033" width="37" customWidth="1"/>
    <col min="12034" max="12035" width="25.28515625" customWidth="1"/>
    <col min="12289" max="12289" width="37" customWidth="1"/>
    <col min="12290" max="12291" width="25.28515625" customWidth="1"/>
    <col min="12545" max="12545" width="37" customWidth="1"/>
    <col min="12546" max="12547" width="25.28515625" customWidth="1"/>
    <col min="12801" max="12801" width="37" customWidth="1"/>
    <col min="12802" max="12803" width="25.28515625" customWidth="1"/>
    <col min="13057" max="13057" width="37" customWidth="1"/>
    <col min="13058" max="13059" width="25.28515625" customWidth="1"/>
    <col min="13313" max="13313" width="37" customWidth="1"/>
    <col min="13314" max="13315" width="25.28515625" customWidth="1"/>
    <col min="13569" max="13569" width="37" customWidth="1"/>
    <col min="13570" max="13571" width="25.28515625" customWidth="1"/>
    <col min="13825" max="13825" width="37" customWidth="1"/>
    <col min="13826" max="13827" width="25.28515625" customWidth="1"/>
    <col min="14081" max="14081" width="37" customWidth="1"/>
    <col min="14082" max="14083" width="25.28515625" customWidth="1"/>
    <col min="14337" max="14337" width="37" customWidth="1"/>
    <col min="14338" max="14339" width="25.28515625" customWidth="1"/>
    <col min="14593" max="14593" width="37" customWidth="1"/>
    <col min="14594" max="14595" width="25.28515625" customWidth="1"/>
    <col min="14849" max="14849" width="37" customWidth="1"/>
    <col min="14850" max="14851" width="25.28515625" customWidth="1"/>
    <col min="15105" max="15105" width="37" customWidth="1"/>
    <col min="15106" max="15107" width="25.28515625" customWidth="1"/>
    <col min="15361" max="15361" width="37" customWidth="1"/>
    <col min="15362" max="15363" width="25.28515625" customWidth="1"/>
    <col min="15617" max="15617" width="37" customWidth="1"/>
    <col min="15618" max="15619" width="25.28515625" customWidth="1"/>
    <col min="15873" max="15873" width="37" customWidth="1"/>
    <col min="15874" max="15875" width="25.28515625" customWidth="1"/>
    <col min="16129" max="16129" width="37" customWidth="1"/>
    <col min="16130" max="16131" width="25.28515625" customWidth="1"/>
  </cols>
  <sheetData>
    <row r="1" spans="1:249" s="4" customFormat="1" ht="75.75" customHeight="1" x14ac:dyDescent="0.2">
      <c r="A1" s="80" t="s">
        <v>53</v>
      </c>
      <c r="B1" s="80"/>
      <c r="C1" s="80"/>
    </row>
    <row r="2" spans="1:249" ht="45.2" customHeight="1" x14ac:dyDescent="0.2">
      <c r="A2" s="94" t="s">
        <v>7</v>
      </c>
      <c r="B2" s="95" t="s">
        <v>54</v>
      </c>
      <c r="C2" s="96" t="s">
        <v>55</v>
      </c>
    </row>
    <row r="3" spans="1:249" s="25" customFormat="1" ht="39.950000000000003" customHeight="1" x14ac:dyDescent="0.2">
      <c r="A3" s="97" t="s">
        <v>56</v>
      </c>
      <c r="B3" s="27">
        <v>176684</v>
      </c>
      <c r="C3" s="98">
        <v>8314966</v>
      </c>
    </row>
    <row r="4" spans="1:249" s="25" customFormat="1" ht="39.950000000000003" customHeight="1" x14ac:dyDescent="0.2">
      <c r="A4" s="97" t="s">
        <v>57</v>
      </c>
      <c r="B4" s="27">
        <v>176081</v>
      </c>
      <c r="C4" s="98">
        <v>8273025</v>
      </c>
    </row>
    <row r="5" spans="1:249" s="25" customFormat="1" ht="39.950000000000003" customHeight="1" x14ac:dyDescent="0.2">
      <c r="A5" s="97" t="s">
        <v>58</v>
      </c>
      <c r="B5" s="27">
        <v>52660</v>
      </c>
      <c r="C5" s="98">
        <v>3722560</v>
      </c>
    </row>
    <row r="6" spans="1:249" s="25" customFormat="1" ht="39.950000000000003" customHeight="1" x14ac:dyDescent="0.2">
      <c r="A6" s="97" t="s">
        <v>59</v>
      </c>
      <c r="B6" s="22">
        <v>73735</v>
      </c>
      <c r="C6" s="99">
        <v>3917326</v>
      </c>
    </row>
    <row r="7" spans="1:249" s="25" customFormat="1" ht="39.950000000000003" customHeight="1" x14ac:dyDescent="0.2">
      <c r="A7" s="97" t="s">
        <v>9</v>
      </c>
      <c r="B7" s="22">
        <v>94809</v>
      </c>
      <c r="C7" s="24">
        <v>4112092</v>
      </c>
    </row>
    <row r="8" spans="1:249" s="25" customFormat="1" ht="39.950000000000003" customHeight="1" x14ac:dyDescent="0.2">
      <c r="A8" s="97" t="s">
        <v>10</v>
      </c>
      <c r="B8" s="22">
        <v>115884.00355980202</v>
      </c>
      <c r="C8" s="24">
        <v>4306858.7293174416</v>
      </c>
    </row>
    <row r="9" spans="1:249" s="25" customFormat="1" ht="39.950000000000003" customHeight="1" x14ac:dyDescent="0.2">
      <c r="A9" s="97" t="s">
        <v>11</v>
      </c>
      <c r="B9" s="22">
        <v>136959</v>
      </c>
      <c r="C9" s="24">
        <v>4501625</v>
      </c>
    </row>
    <row r="10" spans="1:249" s="25" customFormat="1" ht="39.950000000000003" customHeight="1" x14ac:dyDescent="0.2">
      <c r="A10" s="97" t="s">
        <v>12</v>
      </c>
      <c r="B10" s="22">
        <v>158033</v>
      </c>
      <c r="C10" s="24">
        <v>4696391</v>
      </c>
    </row>
    <row r="11" spans="1:249" s="25" customFormat="1" ht="39.950000000000003" customHeight="1" x14ac:dyDescent="0.2">
      <c r="A11" s="97" t="s">
        <v>28</v>
      </c>
      <c r="B11" s="22">
        <v>179108</v>
      </c>
      <c r="C11" s="24">
        <v>4891157</v>
      </c>
    </row>
    <row r="12" spans="1:249" s="25" customFormat="1" ht="39.950000000000003" customHeight="1" x14ac:dyDescent="0.2">
      <c r="A12" s="97" t="s">
        <v>27</v>
      </c>
      <c r="B12" s="22">
        <v>200183</v>
      </c>
      <c r="C12" s="24">
        <v>5085924</v>
      </c>
    </row>
    <row r="13" spans="1:249" s="25" customFormat="1" ht="27.2" customHeight="1" x14ac:dyDescent="0.2">
      <c r="A13" s="100" t="s">
        <v>26</v>
      </c>
      <c r="B13" s="101">
        <v>168757</v>
      </c>
      <c r="C13" s="102">
        <v>3651604</v>
      </c>
    </row>
    <row r="14" spans="1:249" ht="26.25" customHeight="1" x14ac:dyDescent="0.2">
      <c r="A14" s="157" t="s">
        <v>60</v>
      </c>
      <c r="B14" s="158"/>
      <c r="C14" s="158"/>
    </row>
    <row r="15" spans="1:249" s="104" customFormat="1" ht="45" customHeight="1" x14ac:dyDescent="0.2">
      <c r="A15" s="157" t="s">
        <v>75</v>
      </c>
      <c r="B15" s="158"/>
      <c r="C15" s="158"/>
      <c r="D15" s="158"/>
      <c r="E15" s="158"/>
      <c r="F15" s="157"/>
      <c r="G15" s="158"/>
      <c r="H15" s="158"/>
      <c r="I15" s="157"/>
      <c r="J15" s="158"/>
      <c r="K15" s="158"/>
      <c r="L15" s="157"/>
      <c r="M15" s="158"/>
      <c r="N15" s="158"/>
      <c r="O15" s="157"/>
      <c r="P15" s="158"/>
      <c r="Q15" s="158"/>
      <c r="R15" s="157"/>
      <c r="S15" s="158"/>
      <c r="T15" s="158"/>
      <c r="U15" s="157"/>
      <c r="V15" s="158"/>
      <c r="W15" s="158"/>
      <c r="X15" s="157"/>
      <c r="Y15" s="158"/>
      <c r="Z15" s="158"/>
      <c r="AA15" s="157"/>
      <c r="AB15" s="158"/>
      <c r="AC15" s="158"/>
      <c r="AD15" s="157"/>
      <c r="AE15" s="158"/>
      <c r="AF15" s="158"/>
      <c r="AG15" s="157"/>
      <c r="AH15" s="158"/>
      <c r="AI15" s="158"/>
      <c r="AJ15" s="157"/>
      <c r="AK15" s="158"/>
      <c r="AL15" s="158"/>
      <c r="AM15" s="157"/>
      <c r="AN15" s="158"/>
      <c r="AO15" s="158"/>
      <c r="AP15" s="157"/>
      <c r="AQ15" s="158"/>
      <c r="AR15" s="158"/>
      <c r="AS15" s="157"/>
      <c r="AT15" s="158"/>
      <c r="AU15" s="158"/>
      <c r="AV15" s="157"/>
      <c r="AW15" s="158"/>
      <c r="AX15" s="158"/>
      <c r="AY15" s="157"/>
      <c r="AZ15" s="158"/>
      <c r="BA15" s="158"/>
      <c r="BB15" s="157"/>
      <c r="BC15" s="158"/>
      <c r="BD15" s="158"/>
      <c r="BE15" s="157"/>
      <c r="BF15" s="158"/>
      <c r="BG15" s="158"/>
      <c r="BH15" s="157"/>
      <c r="BI15" s="158"/>
      <c r="BJ15" s="158"/>
      <c r="BK15" s="157"/>
      <c r="BL15" s="158"/>
      <c r="BM15" s="158"/>
      <c r="BN15" s="157"/>
      <c r="BO15" s="158"/>
      <c r="BP15" s="158"/>
      <c r="BQ15" s="157"/>
      <c r="BR15" s="158"/>
      <c r="BS15" s="158"/>
      <c r="BT15" s="157"/>
      <c r="BU15" s="158"/>
      <c r="BV15" s="158"/>
      <c r="BW15" s="157"/>
      <c r="BX15" s="158"/>
      <c r="BY15" s="158"/>
      <c r="BZ15" s="157"/>
      <c r="CA15" s="158"/>
      <c r="CB15" s="158"/>
      <c r="CC15" s="157"/>
      <c r="CD15" s="158"/>
      <c r="CE15" s="158"/>
      <c r="CF15" s="157"/>
      <c r="CG15" s="158"/>
      <c r="CH15" s="158"/>
      <c r="CI15" s="157"/>
      <c r="CJ15" s="158"/>
      <c r="CK15" s="158"/>
      <c r="CL15" s="157"/>
      <c r="CM15" s="158"/>
      <c r="CN15" s="158"/>
      <c r="CO15" s="157"/>
      <c r="CP15" s="158"/>
      <c r="CQ15" s="158"/>
      <c r="CR15" s="157"/>
      <c r="CS15" s="158"/>
      <c r="CT15" s="158"/>
      <c r="CU15" s="157"/>
      <c r="CV15" s="158"/>
      <c r="CW15" s="158"/>
      <c r="CX15" s="157"/>
      <c r="CY15" s="158"/>
      <c r="CZ15" s="158"/>
      <c r="DA15" s="157"/>
      <c r="DB15" s="158"/>
      <c r="DC15" s="158"/>
      <c r="DD15" s="157"/>
      <c r="DE15" s="158"/>
      <c r="DF15" s="158"/>
      <c r="DG15" s="157"/>
      <c r="DH15" s="158"/>
      <c r="DI15" s="158"/>
      <c r="DJ15" s="157"/>
      <c r="DK15" s="158"/>
      <c r="DL15" s="158"/>
      <c r="DM15" s="157"/>
      <c r="DN15" s="158"/>
      <c r="DO15" s="158"/>
      <c r="DP15" s="157"/>
      <c r="DQ15" s="158"/>
      <c r="DR15" s="158"/>
      <c r="DS15" s="157"/>
      <c r="DT15" s="158"/>
      <c r="DU15" s="158"/>
      <c r="DV15" s="157"/>
      <c r="DW15" s="158"/>
      <c r="DX15" s="158"/>
      <c r="DY15" s="157"/>
      <c r="DZ15" s="158"/>
      <c r="EA15" s="158"/>
      <c r="EB15" s="157"/>
      <c r="EC15" s="158"/>
      <c r="ED15" s="158"/>
      <c r="EE15" s="157"/>
      <c r="EF15" s="158"/>
      <c r="EG15" s="158"/>
      <c r="EH15" s="157"/>
      <c r="EI15" s="158"/>
      <c r="EJ15" s="158"/>
      <c r="EK15" s="157"/>
      <c r="EL15" s="158"/>
      <c r="EM15" s="158"/>
      <c r="EN15" s="157"/>
      <c r="EO15" s="158"/>
      <c r="EP15" s="158"/>
      <c r="EQ15" s="157"/>
      <c r="ER15" s="158"/>
      <c r="ES15" s="158"/>
      <c r="ET15" s="157"/>
      <c r="EU15" s="158"/>
      <c r="EV15" s="158"/>
      <c r="EW15" s="157"/>
      <c r="EX15" s="158"/>
      <c r="EY15" s="158"/>
      <c r="EZ15" s="157"/>
      <c r="FA15" s="158"/>
      <c r="FB15" s="158"/>
      <c r="FC15" s="157"/>
      <c r="FD15" s="158"/>
      <c r="FE15" s="158"/>
      <c r="FF15" s="157"/>
      <c r="FG15" s="158"/>
      <c r="FH15" s="158"/>
      <c r="FI15" s="157"/>
      <c r="FJ15" s="158"/>
      <c r="FK15" s="158"/>
      <c r="FL15" s="157"/>
      <c r="FM15" s="158"/>
      <c r="FN15" s="158"/>
      <c r="FO15" s="157"/>
      <c r="FP15" s="158"/>
      <c r="FQ15" s="158"/>
      <c r="FR15" s="157"/>
      <c r="FS15" s="158"/>
      <c r="FT15" s="158"/>
      <c r="FU15" s="157"/>
      <c r="FV15" s="158"/>
      <c r="FW15" s="158"/>
      <c r="FX15" s="157"/>
      <c r="FY15" s="158"/>
      <c r="FZ15" s="158"/>
      <c r="GA15" s="157"/>
      <c r="GB15" s="158"/>
      <c r="GC15" s="158"/>
      <c r="GD15" s="157"/>
      <c r="GE15" s="158"/>
      <c r="GF15" s="158"/>
      <c r="GG15" s="157"/>
      <c r="GH15" s="158"/>
      <c r="GI15" s="158"/>
      <c r="GJ15" s="157"/>
      <c r="GK15" s="158"/>
      <c r="GL15" s="158"/>
      <c r="GM15" s="157"/>
      <c r="GN15" s="158"/>
      <c r="GO15" s="158"/>
      <c r="GP15" s="157"/>
      <c r="GQ15" s="158"/>
      <c r="GR15" s="158"/>
      <c r="GS15" s="157"/>
      <c r="GT15" s="158"/>
      <c r="GU15" s="158"/>
      <c r="GV15" s="157"/>
      <c r="GW15" s="158"/>
      <c r="GX15" s="158"/>
      <c r="GY15" s="157"/>
      <c r="GZ15" s="158"/>
      <c r="HA15" s="158"/>
      <c r="HB15" s="157"/>
      <c r="HC15" s="158"/>
      <c r="HD15" s="158"/>
      <c r="HE15" s="157"/>
      <c r="HF15" s="158"/>
      <c r="HG15" s="158"/>
      <c r="HH15" s="157"/>
      <c r="HI15" s="158"/>
      <c r="HJ15" s="158"/>
      <c r="HK15" s="157"/>
      <c r="HL15" s="158"/>
      <c r="HM15" s="158"/>
      <c r="HN15" s="157"/>
      <c r="HO15" s="158"/>
      <c r="HP15" s="158"/>
      <c r="HQ15" s="157"/>
      <c r="HR15" s="158"/>
      <c r="HS15" s="158"/>
      <c r="HT15" s="157"/>
      <c r="HU15" s="158"/>
      <c r="HV15" s="158"/>
      <c r="HW15" s="157"/>
      <c r="HX15" s="158"/>
      <c r="HY15" s="158"/>
      <c r="HZ15" s="157"/>
      <c r="IA15" s="158"/>
      <c r="IB15" s="158"/>
      <c r="IC15" s="157"/>
      <c r="ID15" s="158"/>
      <c r="IE15" s="158"/>
      <c r="IF15" s="157"/>
      <c r="IG15" s="158"/>
      <c r="IH15" s="158"/>
      <c r="II15" s="157"/>
      <c r="IJ15" s="158"/>
      <c r="IK15" s="158"/>
      <c r="IL15" s="157"/>
      <c r="IM15" s="158"/>
      <c r="IN15" s="158"/>
      <c r="IO15" s="103"/>
    </row>
    <row r="16" spans="1:249" ht="29.25" customHeight="1" x14ac:dyDescent="0.2">
      <c r="A16" s="25" t="s">
        <v>14</v>
      </c>
    </row>
    <row r="17" ht="12.95" customHeight="1" x14ac:dyDescent="0.2"/>
  </sheetData>
  <mergeCells count="84">
    <mergeCell ref="L15:N15"/>
    <mergeCell ref="A14:C14"/>
    <mergeCell ref="A15:C15"/>
    <mergeCell ref="D15:E15"/>
    <mergeCell ref="F15:H15"/>
    <mergeCell ref="I15:K15"/>
    <mergeCell ref="AV15:AX15"/>
    <mergeCell ref="O15:Q15"/>
    <mergeCell ref="R15:T15"/>
    <mergeCell ref="U15:W15"/>
    <mergeCell ref="X15:Z15"/>
    <mergeCell ref="AA15:AC15"/>
    <mergeCell ref="AD15:AF15"/>
    <mergeCell ref="AG15:AI15"/>
    <mergeCell ref="AJ15:AL15"/>
    <mergeCell ref="AM15:AO15"/>
    <mergeCell ref="AP15:AR15"/>
    <mergeCell ref="AS15:AU15"/>
    <mergeCell ref="CF15:CH15"/>
    <mergeCell ref="AY15:BA15"/>
    <mergeCell ref="BB15:BD15"/>
    <mergeCell ref="BE15:BG15"/>
    <mergeCell ref="BH15:BJ15"/>
    <mergeCell ref="BK15:BM15"/>
    <mergeCell ref="BN15:BP15"/>
    <mergeCell ref="BQ15:BS15"/>
    <mergeCell ref="BT15:BV15"/>
    <mergeCell ref="BW15:BY15"/>
    <mergeCell ref="BZ15:CB15"/>
    <mergeCell ref="CC15:CE15"/>
    <mergeCell ref="DP15:DR15"/>
    <mergeCell ref="CI15:CK15"/>
    <mergeCell ref="CL15:CN15"/>
    <mergeCell ref="CO15:CQ15"/>
    <mergeCell ref="CR15:CT15"/>
    <mergeCell ref="CU15:CW15"/>
    <mergeCell ref="CX15:CZ15"/>
    <mergeCell ref="DA15:DC15"/>
    <mergeCell ref="DD15:DF15"/>
    <mergeCell ref="DG15:DI15"/>
    <mergeCell ref="DJ15:DL15"/>
    <mergeCell ref="DM15:DO15"/>
    <mergeCell ref="EZ15:FB15"/>
    <mergeCell ref="DS15:DU15"/>
    <mergeCell ref="DV15:DX15"/>
    <mergeCell ref="DY15:EA15"/>
    <mergeCell ref="EB15:ED15"/>
    <mergeCell ref="EE15:EG15"/>
    <mergeCell ref="EH15:EJ15"/>
    <mergeCell ref="EK15:EM15"/>
    <mergeCell ref="EN15:EP15"/>
    <mergeCell ref="EQ15:ES15"/>
    <mergeCell ref="ET15:EV15"/>
    <mergeCell ref="EW15:EY15"/>
    <mergeCell ref="GJ15:GL15"/>
    <mergeCell ref="FC15:FE15"/>
    <mergeCell ref="FF15:FH15"/>
    <mergeCell ref="FI15:FK15"/>
    <mergeCell ref="FL15:FN15"/>
    <mergeCell ref="FO15:FQ15"/>
    <mergeCell ref="FR15:FT15"/>
    <mergeCell ref="II15:IK15"/>
    <mergeCell ref="IL15:IN15"/>
    <mergeCell ref="HE15:HG15"/>
    <mergeCell ref="HH15:HJ15"/>
    <mergeCell ref="HK15:HM15"/>
    <mergeCell ref="HN15:HP15"/>
    <mergeCell ref="HQ15:HS15"/>
    <mergeCell ref="HT15:HV15"/>
    <mergeCell ref="HW15:HY15"/>
    <mergeCell ref="HZ15:IB15"/>
    <mergeCell ref="IC15:IE15"/>
    <mergeCell ref="IF15:IH15"/>
    <mergeCell ref="GM15:GO15"/>
    <mergeCell ref="GP15:GR15"/>
    <mergeCell ref="GS15:GU15"/>
    <mergeCell ref="GV15:GX15"/>
    <mergeCell ref="GY15:HA15"/>
    <mergeCell ref="HB15:HD15"/>
    <mergeCell ref="FU15:FW15"/>
    <mergeCell ref="FX15:FZ15"/>
    <mergeCell ref="GA15:GC15"/>
    <mergeCell ref="GD15:GF15"/>
    <mergeCell ref="GG15:GI15"/>
  </mergeCells>
  <printOptions horizontalCentered="1"/>
  <pageMargins left="0.98425196850393704" right="0.98425196850393704" top="1.1811023622047245" bottom="1.1811023622047245" header="0" footer="0"/>
  <pageSetup scale="89" firstPageNumber="28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ÍNDICE</vt:lpstr>
      <vt:lpstr>Gráfica 1</vt:lpstr>
      <vt:lpstr>Cuadro 1  </vt:lpstr>
      <vt:lpstr>Cuadro 2</vt:lpstr>
      <vt:lpstr>Gráfica 2</vt:lpstr>
      <vt:lpstr>Cuadro- 3</vt:lpstr>
      <vt:lpstr>Cuadro 04</vt:lpstr>
      <vt:lpstr>'Cuadro 04'!Área_de_impresión</vt:lpstr>
      <vt:lpstr>'Cuadro 1  '!Área_de_impresión</vt:lpstr>
      <vt:lpstr>'Cuadro 2'!Área_de_impresión</vt:lpstr>
      <vt:lpstr>'Cuadro- 3'!Área_de_impresión</vt:lpstr>
      <vt:lpstr>'Gráfica 2'!Área_de_impresión</vt:lpstr>
      <vt:lpstr>ÍNDICE!Área_de_impresión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BCEDENO</dc:creator>
  <cp:lastModifiedBy>ELIECER CASTILLO</cp:lastModifiedBy>
  <cp:lastPrinted>2020-07-31T20:36:37Z</cp:lastPrinted>
  <dcterms:created xsi:type="dcterms:W3CDTF">2009-06-22T16:47:04Z</dcterms:created>
  <dcterms:modified xsi:type="dcterms:W3CDTF">2020-07-31T20:41:47Z</dcterms:modified>
</cp:coreProperties>
</file>